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195" windowHeight="8700"/>
  </bookViews>
  <sheets>
    <sheet name="TRANŠEJA" sheetId="1" r:id="rId1"/>
    <sheet name="APLIS" sheetId="2" r:id="rId2"/>
    <sheet name="TRANŠEJA_KOM" sheetId="8" r:id="rId3"/>
    <sheet name="APLIS_KOM" sheetId="9" r:id="rId4"/>
  </sheets>
  <definedNames>
    <definedName name="_xlnm.Print_Area" localSheetId="1">APLIS!$A$1:$N$21</definedName>
  </definedNames>
  <calcPr calcId="145621"/>
</workbook>
</file>

<file path=xl/calcChain.xml><?xml version="1.0" encoding="utf-8"?>
<calcChain xmlns="http://schemas.openxmlformats.org/spreadsheetml/2006/main">
  <c r="H22" i="1" l="1"/>
  <c r="N23" i="1"/>
  <c r="I9" i="8"/>
  <c r="H12" i="8"/>
  <c r="H11" i="8"/>
  <c r="H10" i="8"/>
  <c r="H9" i="8"/>
  <c r="H17" i="9"/>
  <c r="H16" i="9"/>
  <c r="H15" i="9"/>
  <c r="H10" i="9"/>
  <c r="H11" i="9"/>
  <c r="H12" i="9"/>
  <c r="H13" i="9"/>
  <c r="H9" i="9"/>
  <c r="I9" i="9" s="1"/>
  <c r="H20" i="9"/>
  <c r="H21" i="9"/>
  <c r="H22" i="9"/>
  <c r="H19" i="9"/>
  <c r="H20" i="8"/>
  <c r="H19" i="8"/>
  <c r="H18" i="8"/>
  <c r="I18" i="8" s="1"/>
  <c r="H16" i="8"/>
  <c r="H14" i="8"/>
  <c r="I14" i="8" s="1"/>
  <c r="H15" i="8"/>
  <c r="H22" i="8"/>
  <c r="H23" i="8"/>
  <c r="H24" i="8"/>
  <c r="I22" i="8" s="1"/>
  <c r="L8" i="1"/>
  <c r="N8" i="1" s="1"/>
  <c r="L9" i="1"/>
  <c r="N9" i="1" s="1"/>
  <c r="L11" i="1"/>
  <c r="L13" i="1"/>
  <c r="N13" i="1" s="1"/>
  <c r="L12" i="1"/>
  <c r="N12" i="1" s="1"/>
  <c r="N15" i="2"/>
  <c r="N8" i="2"/>
  <c r="N16" i="2"/>
  <c r="N10" i="1"/>
  <c r="N11" i="1"/>
  <c r="N20" i="1"/>
  <c r="I15" i="9" l="1"/>
  <c r="I19" i="9"/>
  <c r="H8" i="2"/>
  <c r="H15" i="2"/>
  <c r="H12" i="2"/>
  <c r="H19" i="2"/>
  <c r="H9" i="2"/>
  <c r="H20" i="2"/>
  <c r="H9" i="1"/>
  <c r="H21" i="1"/>
  <c r="H13" i="1"/>
  <c r="H26" i="1"/>
  <c r="H8" i="1"/>
  <c r="H18" i="1"/>
  <c r="H23" i="1"/>
  <c r="H14" i="1"/>
  <c r="H10" i="1"/>
  <c r="H16" i="1"/>
  <c r="H15" i="1"/>
  <c r="H19" i="1"/>
  <c r="H17" i="1"/>
  <c r="H11" i="1"/>
  <c r="H20" i="1"/>
  <c r="H12" i="1"/>
  <c r="H11" i="2"/>
  <c r="H18" i="2"/>
  <c r="H10" i="2"/>
  <c r="H13" i="2"/>
  <c r="H16" i="2"/>
  <c r="H21" i="2"/>
  <c r="H14" i="2"/>
  <c r="L19" i="1" l="1"/>
  <c r="N19" i="1" s="1"/>
  <c r="L16" i="1"/>
  <c r="N16" i="1" s="1"/>
  <c r="L18" i="1"/>
  <c r="N18" i="1" s="1"/>
  <c r="L17" i="1"/>
  <c r="N17" i="1" s="1"/>
  <c r="L14" i="1"/>
  <c r="N14" i="1" s="1"/>
  <c r="L21" i="1"/>
  <c r="N21" i="1" s="1"/>
  <c r="L15" i="1"/>
  <c r="N15" i="1" s="1"/>
  <c r="L10" i="2"/>
  <c r="N10" i="2" s="1"/>
  <c r="L14" i="2"/>
  <c r="N14" i="2" s="1"/>
  <c r="L12" i="2"/>
  <c r="N12" i="2" s="1"/>
  <c r="L11" i="2"/>
  <c r="N11" i="2" s="1"/>
  <c r="L9" i="2"/>
  <c r="N9" i="2" s="1"/>
  <c r="L13" i="2"/>
  <c r="N13" i="2" s="1"/>
  <c r="I16" i="2"/>
  <c r="I14" i="2"/>
  <c r="I15" i="2"/>
  <c r="I8" i="2"/>
</calcChain>
</file>

<file path=xl/comments1.xml><?xml version="1.0" encoding="utf-8"?>
<comments xmlns="http://schemas.openxmlformats.org/spreadsheetml/2006/main">
  <authors>
    <author>LACKOKI</author>
  </authors>
  <commentList>
    <comment ref="L7" authorId="0">
      <text>
        <r>
          <rPr>
            <b/>
            <sz val="9"/>
            <color indexed="81"/>
            <rFont val="Tahoma"/>
            <family val="2"/>
          </rPr>
          <t>LACKOKI:</t>
        </r>
        <r>
          <rPr>
            <sz val="9"/>
            <color indexed="81"/>
            <rFont val="Tahoma"/>
            <family val="2"/>
          </rPr>
          <t xml:space="preserve">
pirmajam 25, otrajam 25- punktu starpiba ar pirmo vietu</t>
        </r>
      </text>
    </comment>
    <comment ref="M7" authorId="0">
      <text>
        <r>
          <rPr>
            <b/>
            <sz val="9"/>
            <color indexed="81"/>
            <rFont val="Tahoma"/>
            <family val="2"/>
          </rPr>
          <t>LACKOKI:</t>
        </r>
        <r>
          <rPr>
            <sz val="9"/>
            <color indexed="81"/>
            <rFont val="Tahoma"/>
            <family val="2"/>
          </rPr>
          <t xml:space="preserve">
no nolikuma tabulas
</t>
        </r>
      </text>
    </comment>
  </commentList>
</comments>
</file>

<file path=xl/comments2.xml><?xml version="1.0" encoding="utf-8"?>
<comments xmlns="http://schemas.openxmlformats.org/spreadsheetml/2006/main">
  <authors>
    <author>LACKOKI</author>
  </authors>
  <commentList>
    <comment ref="L7" authorId="0">
      <text>
        <r>
          <rPr>
            <b/>
            <sz val="9"/>
            <color indexed="81"/>
            <rFont val="Tahoma"/>
            <family val="2"/>
          </rPr>
          <t>LACKOKI:</t>
        </r>
        <r>
          <rPr>
            <sz val="9"/>
            <color indexed="81"/>
            <rFont val="Tahoma"/>
            <family val="2"/>
          </rPr>
          <t xml:space="preserve">
pirmajam 25, otrajam 25- punktu starpiba ar pirmo vietu</t>
        </r>
      </text>
    </comment>
    <comment ref="M7" authorId="0">
      <text>
        <r>
          <rPr>
            <b/>
            <sz val="9"/>
            <color indexed="81"/>
            <rFont val="Tahoma"/>
            <family val="2"/>
          </rPr>
          <t>LACKOKI:</t>
        </r>
        <r>
          <rPr>
            <sz val="9"/>
            <color indexed="81"/>
            <rFont val="Tahoma"/>
            <family val="2"/>
          </rPr>
          <t xml:space="preserve">
no nolikuma tabulas
</t>
        </r>
      </text>
    </comment>
  </commentList>
</comments>
</file>

<file path=xl/sharedStrings.xml><?xml version="1.0" encoding="utf-8"?>
<sst xmlns="http://schemas.openxmlformats.org/spreadsheetml/2006/main" count="145" uniqueCount="72">
  <si>
    <t>Uzvārds Vārds</t>
  </si>
  <si>
    <t>1.sērija</t>
  </si>
  <si>
    <t>fināls</t>
  </si>
  <si>
    <t>rezult.</t>
  </si>
  <si>
    <t>Rezultātu tabula TRANŠEJU STENDS</t>
  </si>
  <si>
    <t>Rezultātu tabula APAĻAIS STENDS</t>
  </si>
  <si>
    <t>2.sērija</t>
  </si>
  <si>
    <t>3.sērija</t>
  </si>
  <si>
    <t>4.sērija</t>
  </si>
  <si>
    <t>Vieta</t>
  </si>
  <si>
    <t>JR</t>
  </si>
  <si>
    <t>N.p.k</t>
  </si>
  <si>
    <t>Dal.Nr.</t>
  </si>
  <si>
    <t>N.p.k.</t>
  </si>
  <si>
    <t>NR uz p. F.</t>
  </si>
  <si>
    <t>2017.gada Latvijas kauss stenda šaušanā</t>
  </si>
  <si>
    <t>"Lāčkoki", 17.06.2017.</t>
  </si>
  <si>
    <t>Aleksandrs Andruskevics</t>
  </si>
  <si>
    <t>Kaspars Avens</t>
  </si>
  <si>
    <t>Rolands Birgalis</t>
  </si>
  <si>
    <t>Ruta Briede</t>
  </si>
  <si>
    <t>Ivars Briedis</t>
  </si>
  <si>
    <t>Edgars Gailītis</t>
  </si>
  <si>
    <t>Iveta Tīle</t>
  </si>
  <si>
    <t>Māris Jēkabsons</t>
  </si>
  <si>
    <t>Tālis Jurgenovskis</t>
  </si>
  <si>
    <t>Reinis Kabiņeckis</t>
  </si>
  <si>
    <t>Valdis Kalējs</t>
  </si>
  <si>
    <t>Rimants Kāpiņš</t>
  </si>
  <si>
    <t>Valdis Mincāns</t>
  </si>
  <si>
    <t>Santoss Pauperis</t>
  </si>
  <si>
    <t>Oskars Pudņiks</t>
  </si>
  <si>
    <t>Ģirts Runnis</t>
  </si>
  <si>
    <t>Igors Pužs</t>
  </si>
  <si>
    <t>Lauris Spārniņš</t>
  </si>
  <si>
    <t>Dainis Steinhards</t>
  </si>
  <si>
    <t>Diāna Upelniece</t>
  </si>
  <si>
    <t>Dainis Upelnieks</t>
  </si>
  <si>
    <t>Mairis Upelnieks</t>
  </si>
  <si>
    <t>Jānis Upelnieks</t>
  </si>
  <si>
    <t>Atis Vēveris</t>
  </si>
  <si>
    <t>Dainis Vitka</t>
  </si>
  <si>
    <t>Renārs Voroškovs</t>
  </si>
  <si>
    <t>Gatis Zommers</t>
  </si>
  <si>
    <t>Aivars Galeckis</t>
  </si>
  <si>
    <t>Gatis  Gūtmanis</t>
  </si>
  <si>
    <t>Daniels Liepkalns</t>
  </si>
  <si>
    <t>Kvalif.p.</t>
  </si>
  <si>
    <t>punkti par iegūto vietu</t>
  </si>
  <si>
    <t>punkti kopā</t>
  </si>
  <si>
    <t>Dainis Šteinhards</t>
  </si>
  <si>
    <t>TRAP "VIESĪTE"</t>
  </si>
  <si>
    <t>Aleksandrs Andruškevičs</t>
  </si>
  <si>
    <t>TRAP CAUNA</t>
  </si>
  <si>
    <t>Rolands Birzgalis</t>
  </si>
  <si>
    <t>TRANŠEJA "ZIRNIEKI"</t>
  </si>
  <si>
    <t>APLIS "ZIRNIEKI"</t>
  </si>
  <si>
    <t>APLIS SK "ZVĀRDE"</t>
  </si>
  <si>
    <t>BAUSKAS ZEMGAĻI "PĒDĒJĀ CERĪBA"</t>
  </si>
  <si>
    <t>KOPĀ</t>
  </si>
  <si>
    <t>PUNKTI</t>
  </si>
  <si>
    <t>VIETA</t>
  </si>
  <si>
    <t>Punkti</t>
  </si>
  <si>
    <t>LĀČKOKI</t>
  </si>
  <si>
    <t>Grupa</t>
  </si>
  <si>
    <t>I</t>
  </si>
  <si>
    <t>II</t>
  </si>
  <si>
    <t>III</t>
  </si>
  <si>
    <t>IV</t>
  </si>
  <si>
    <t>Gatis Gūtmanis</t>
  </si>
  <si>
    <t>sh off +1</t>
  </si>
  <si>
    <t>sh off +0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</si>
</sst>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04"/>
    </font>
    <font>
      <sz val="8"/>
      <name val="Arial"/>
      <family val="2"/>
    </font>
    <font>
      <b/>
      <sz val="16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color theme="1"/>
      <name val="Verdana"/>
      <family val="2"/>
    </font>
    <font>
      <i/>
      <sz val="8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28"/>
      <name val="Arial"/>
      <family val="2"/>
    </font>
    <font>
      <b/>
      <sz val="3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0" fontId="3" fillId="0" borderId="3" xfId="0" applyFont="1" applyBorder="1"/>
    <xf numFmtId="0" fontId="0" fillId="0" borderId="3" xfId="0" applyFill="1" applyBorder="1" applyAlignment="1">
      <alignment horizontal="center"/>
    </xf>
    <xf numFmtId="1" fontId="0" fillId="0" borderId="0" xfId="0" applyNumberFormat="1"/>
    <xf numFmtId="1" fontId="0" fillId="0" borderId="3" xfId="0" applyNumberForma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0" fillId="0" borderId="0" xfId="0" applyNumberFormat="1" applyBorder="1"/>
    <xf numFmtId="0" fontId="7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7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vertical="center"/>
    </xf>
    <xf numFmtId="0" fontId="4" fillId="3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8" fillId="4" borderId="7" xfId="0" applyFont="1" applyFill="1" applyBorder="1" applyAlignment="1">
      <alignment wrapText="1"/>
    </xf>
    <xf numFmtId="0" fontId="4" fillId="4" borderId="3" xfId="0" applyFont="1" applyFill="1" applyBorder="1" applyAlignment="1">
      <alignment horizontal="center"/>
    </xf>
    <xf numFmtId="1" fontId="5" fillId="4" borderId="3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49"/>
  <sheetViews>
    <sheetView tabSelected="1" workbookViewId="0">
      <selection activeCell="O19" sqref="O19"/>
    </sheetView>
  </sheetViews>
  <sheetFormatPr defaultRowHeight="12.75" x14ac:dyDescent="0.2"/>
  <cols>
    <col min="1" max="1" width="6" customWidth="1"/>
    <col min="2" max="2" width="6.7109375" customWidth="1"/>
    <col min="3" max="3" width="22.42578125" customWidth="1"/>
    <col min="10" max="10" width="10.5703125" bestFit="1" customWidth="1"/>
    <col min="11" max="11" width="10.5703125" customWidth="1"/>
  </cols>
  <sheetData>
    <row r="1" spans="1:14" x14ac:dyDescent="0.2">
      <c r="C1" s="9" t="s">
        <v>16</v>
      </c>
    </row>
    <row r="2" spans="1:14" x14ac:dyDescent="0.2">
      <c r="C2" s="9" t="s">
        <v>15</v>
      </c>
    </row>
    <row r="3" spans="1:14" x14ac:dyDescent="0.2">
      <c r="C3" s="9"/>
    </row>
    <row r="5" spans="1:14" ht="20.25" x14ac:dyDescent="0.3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18"/>
    </row>
    <row r="7" spans="1:14" s="24" customFormat="1" ht="40.5" customHeight="1" x14ac:dyDescent="0.2">
      <c r="A7" s="21" t="s">
        <v>13</v>
      </c>
      <c r="B7" s="21" t="s">
        <v>64</v>
      </c>
      <c r="C7" s="21" t="s">
        <v>0</v>
      </c>
      <c r="D7" s="21" t="s">
        <v>1</v>
      </c>
      <c r="E7" s="21" t="s">
        <v>6</v>
      </c>
      <c r="F7" s="21" t="s">
        <v>7</v>
      </c>
      <c r="G7" s="21" t="s">
        <v>8</v>
      </c>
      <c r="H7" s="22" t="s">
        <v>3</v>
      </c>
      <c r="I7" s="23" t="s">
        <v>9</v>
      </c>
      <c r="J7" s="22" t="s">
        <v>14</v>
      </c>
      <c r="K7" s="22" t="s">
        <v>2</v>
      </c>
      <c r="L7" s="22" t="s">
        <v>47</v>
      </c>
      <c r="M7" s="22" t="s">
        <v>48</v>
      </c>
      <c r="N7" s="21" t="s">
        <v>49</v>
      </c>
    </row>
    <row r="8" spans="1:14" ht="15.95" customHeight="1" x14ac:dyDescent="0.2">
      <c r="A8" s="1">
        <v>14</v>
      </c>
      <c r="B8" s="1"/>
      <c r="C8" s="19" t="s">
        <v>40</v>
      </c>
      <c r="D8" s="8">
        <v>22</v>
      </c>
      <c r="E8" s="8">
        <v>20</v>
      </c>
      <c r="F8" s="8">
        <v>21</v>
      </c>
      <c r="G8" s="8">
        <v>21</v>
      </c>
      <c r="H8" s="6">
        <f t="shared" ref="H8:H26" si="0">SUM(D8:G8)</f>
        <v>84</v>
      </c>
      <c r="I8" s="6">
        <v>1</v>
      </c>
      <c r="J8" s="25">
        <v>6</v>
      </c>
      <c r="K8" s="8">
        <v>45</v>
      </c>
      <c r="L8" s="17">
        <f>25-8</f>
        <v>17</v>
      </c>
      <c r="M8" s="17">
        <v>25</v>
      </c>
      <c r="N8" s="8">
        <f t="shared" ref="N8:N26" si="1">L8+M8</f>
        <v>42</v>
      </c>
    </row>
    <row r="9" spans="1:14" ht="15.95" customHeight="1" x14ac:dyDescent="0.2">
      <c r="A9" s="1">
        <v>1</v>
      </c>
      <c r="B9" s="1"/>
      <c r="C9" s="19" t="s">
        <v>17</v>
      </c>
      <c r="D9" s="7">
        <v>20</v>
      </c>
      <c r="E9" s="7">
        <v>20</v>
      </c>
      <c r="F9" s="7">
        <v>21</v>
      </c>
      <c r="G9" s="7">
        <v>23</v>
      </c>
      <c r="H9" s="6">
        <f t="shared" si="0"/>
        <v>84</v>
      </c>
      <c r="I9" s="6">
        <v>2</v>
      </c>
      <c r="J9" s="25">
        <v>5</v>
      </c>
      <c r="K9" s="8">
        <v>40</v>
      </c>
      <c r="L9" s="7">
        <f>25-8</f>
        <v>17</v>
      </c>
      <c r="M9" s="7">
        <v>18</v>
      </c>
      <c r="N9" s="8">
        <f t="shared" si="1"/>
        <v>35</v>
      </c>
    </row>
    <row r="10" spans="1:14" ht="15.95" customHeight="1" x14ac:dyDescent="0.2">
      <c r="A10" s="1">
        <v>2</v>
      </c>
      <c r="B10" s="8"/>
      <c r="C10" s="19" t="s">
        <v>19</v>
      </c>
      <c r="D10" s="7">
        <v>21</v>
      </c>
      <c r="E10" s="7">
        <v>23</v>
      </c>
      <c r="F10" s="7">
        <v>23</v>
      </c>
      <c r="G10" s="7">
        <v>25</v>
      </c>
      <c r="H10" s="6">
        <f t="shared" si="0"/>
        <v>92</v>
      </c>
      <c r="I10" s="6">
        <v>3</v>
      </c>
      <c r="J10" s="25">
        <v>1</v>
      </c>
      <c r="K10" s="8">
        <v>32</v>
      </c>
      <c r="L10" s="17">
        <v>25</v>
      </c>
      <c r="M10" s="17">
        <v>15</v>
      </c>
      <c r="N10" s="8">
        <f t="shared" si="1"/>
        <v>40</v>
      </c>
    </row>
    <row r="11" spans="1:14" ht="15.95" customHeight="1" x14ac:dyDescent="0.2">
      <c r="A11" s="1">
        <v>8</v>
      </c>
      <c r="B11" s="1"/>
      <c r="C11" s="19" t="s">
        <v>29</v>
      </c>
      <c r="D11" s="8">
        <v>22</v>
      </c>
      <c r="E11" s="8">
        <v>20</v>
      </c>
      <c r="F11" s="8">
        <v>20</v>
      </c>
      <c r="G11" s="8">
        <v>23</v>
      </c>
      <c r="H11" s="6">
        <f t="shared" si="0"/>
        <v>85</v>
      </c>
      <c r="I11" s="6">
        <v>4</v>
      </c>
      <c r="J11" s="25">
        <v>4</v>
      </c>
      <c r="K11" s="8">
        <v>28</v>
      </c>
      <c r="L11" s="17">
        <f>25-7</f>
        <v>18</v>
      </c>
      <c r="M11" s="17">
        <v>12</v>
      </c>
      <c r="N11" s="8">
        <f t="shared" si="1"/>
        <v>30</v>
      </c>
    </row>
    <row r="12" spans="1:14" ht="15.95" customHeight="1" x14ac:dyDescent="0.2">
      <c r="A12" s="1">
        <v>10</v>
      </c>
      <c r="B12" s="1"/>
      <c r="C12" s="19" t="s">
        <v>32</v>
      </c>
      <c r="D12" s="8">
        <v>23</v>
      </c>
      <c r="E12" s="8">
        <v>21</v>
      </c>
      <c r="F12" s="8">
        <v>23</v>
      </c>
      <c r="G12" s="8">
        <v>21</v>
      </c>
      <c r="H12" s="6">
        <f t="shared" si="0"/>
        <v>88</v>
      </c>
      <c r="I12" s="6">
        <v>5</v>
      </c>
      <c r="J12" s="25">
        <v>2</v>
      </c>
      <c r="K12" s="8">
        <v>22</v>
      </c>
      <c r="L12" s="17">
        <f>25-4</f>
        <v>21</v>
      </c>
      <c r="M12" s="17">
        <v>10</v>
      </c>
      <c r="N12" s="8">
        <f t="shared" si="1"/>
        <v>31</v>
      </c>
    </row>
    <row r="13" spans="1:14" ht="15.95" customHeight="1" x14ac:dyDescent="0.2">
      <c r="A13" s="1">
        <v>12</v>
      </c>
      <c r="B13" s="1"/>
      <c r="C13" s="19" t="s">
        <v>34</v>
      </c>
      <c r="D13" s="7">
        <v>22</v>
      </c>
      <c r="E13" s="7">
        <v>22</v>
      </c>
      <c r="F13" s="7">
        <v>20</v>
      </c>
      <c r="G13" s="7">
        <v>22</v>
      </c>
      <c r="H13" s="6">
        <f t="shared" si="0"/>
        <v>86</v>
      </c>
      <c r="I13" s="6">
        <v>6</v>
      </c>
      <c r="J13" s="25">
        <v>3</v>
      </c>
      <c r="K13" s="8">
        <v>17</v>
      </c>
      <c r="L13" s="17">
        <f>25-6</f>
        <v>19</v>
      </c>
      <c r="M13" s="17">
        <v>8</v>
      </c>
      <c r="N13" s="8">
        <f t="shared" si="1"/>
        <v>27</v>
      </c>
    </row>
    <row r="14" spans="1:14" ht="15.95" customHeight="1" x14ac:dyDescent="0.2">
      <c r="A14" s="1">
        <v>17</v>
      </c>
      <c r="B14" s="1"/>
      <c r="C14" s="19" t="s">
        <v>45</v>
      </c>
      <c r="D14" s="7">
        <v>16</v>
      </c>
      <c r="E14" s="7">
        <v>21</v>
      </c>
      <c r="F14" s="7">
        <v>21</v>
      </c>
      <c r="G14" s="7">
        <v>22</v>
      </c>
      <c r="H14" s="6">
        <f t="shared" si="0"/>
        <v>80</v>
      </c>
      <c r="I14" s="6">
        <v>7</v>
      </c>
      <c r="J14" s="25"/>
      <c r="K14" s="8"/>
      <c r="L14" s="17">
        <f>25-($H$10-H14)</f>
        <v>13</v>
      </c>
      <c r="M14" s="17">
        <v>6</v>
      </c>
      <c r="N14" s="8">
        <f t="shared" si="1"/>
        <v>19</v>
      </c>
    </row>
    <row r="15" spans="1:14" ht="15.95" customHeight="1" x14ac:dyDescent="0.2">
      <c r="A15" s="1">
        <v>4</v>
      </c>
      <c r="B15" s="1"/>
      <c r="C15" s="19" t="s">
        <v>22</v>
      </c>
      <c r="D15" s="7">
        <v>23</v>
      </c>
      <c r="E15" s="7">
        <v>16</v>
      </c>
      <c r="F15" s="7">
        <v>23</v>
      </c>
      <c r="G15" s="7">
        <v>17</v>
      </c>
      <c r="H15" s="6">
        <f t="shared" si="0"/>
        <v>79</v>
      </c>
      <c r="I15" s="6">
        <v>8</v>
      </c>
      <c r="J15" s="25"/>
      <c r="K15" s="8"/>
      <c r="L15" s="17">
        <f t="shared" ref="L15:L18" si="2">25-($H$10-H15)</f>
        <v>12</v>
      </c>
      <c r="M15" s="17">
        <v>4</v>
      </c>
      <c r="N15" s="8">
        <f t="shared" si="1"/>
        <v>16</v>
      </c>
    </row>
    <row r="16" spans="1:14" ht="15.95" customHeight="1" x14ac:dyDescent="0.2">
      <c r="A16" s="1">
        <v>3</v>
      </c>
      <c r="B16" s="1"/>
      <c r="C16" s="19" t="s">
        <v>21</v>
      </c>
      <c r="D16" s="7">
        <v>17</v>
      </c>
      <c r="E16" s="7">
        <v>21</v>
      </c>
      <c r="F16" s="7">
        <v>21</v>
      </c>
      <c r="G16" s="7">
        <v>19</v>
      </c>
      <c r="H16" s="6">
        <f t="shared" si="0"/>
        <v>78</v>
      </c>
      <c r="I16" s="6">
        <v>9</v>
      </c>
      <c r="J16" s="25"/>
      <c r="K16" s="8"/>
      <c r="L16" s="17">
        <f t="shared" si="2"/>
        <v>11</v>
      </c>
      <c r="M16" s="17">
        <v>2</v>
      </c>
      <c r="N16" s="8">
        <f t="shared" si="1"/>
        <v>13</v>
      </c>
    </row>
    <row r="17" spans="1:14" ht="15.95" customHeight="1" x14ac:dyDescent="0.2">
      <c r="A17" s="1">
        <v>7</v>
      </c>
      <c r="B17" s="1"/>
      <c r="C17" s="19" t="s">
        <v>25</v>
      </c>
      <c r="D17" s="7">
        <v>21</v>
      </c>
      <c r="E17" s="7">
        <v>19</v>
      </c>
      <c r="F17" s="7">
        <v>19</v>
      </c>
      <c r="G17" s="7">
        <v>16</v>
      </c>
      <c r="H17" s="6">
        <f t="shared" si="0"/>
        <v>75</v>
      </c>
      <c r="I17" s="6">
        <v>11</v>
      </c>
      <c r="J17" s="25"/>
      <c r="K17" s="8"/>
      <c r="L17" s="17">
        <f>25-($H$10-H17)</f>
        <v>8</v>
      </c>
      <c r="M17" s="17"/>
      <c r="N17" s="8">
        <f t="shared" si="1"/>
        <v>8</v>
      </c>
    </row>
    <row r="18" spans="1:14" ht="15.95" customHeight="1" x14ac:dyDescent="0.2">
      <c r="A18" s="1">
        <v>15</v>
      </c>
      <c r="B18" s="1"/>
      <c r="C18" s="19" t="s">
        <v>41</v>
      </c>
      <c r="D18" s="8">
        <v>19</v>
      </c>
      <c r="E18" s="8">
        <v>19</v>
      </c>
      <c r="F18" s="8">
        <v>20</v>
      </c>
      <c r="G18" s="8">
        <v>17</v>
      </c>
      <c r="H18" s="6">
        <f t="shared" si="0"/>
        <v>75</v>
      </c>
      <c r="I18" s="6">
        <v>10</v>
      </c>
      <c r="J18" s="25"/>
      <c r="K18" s="8"/>
      <c r="L18" s="17">
        <f t="shared" si="2"/>
        <v>8</v>
      </c>
      <c r="M18" s="17">
        <v>1</v>
      </c>
      <c r="N18" s="8">
        <f t="shared" si="1"/>
        <v>9</v>
      </c>
    </row>
    <row r="19" spans="1:14" ht="15.95" customHeight="1" x14ac:dyDescent="0.2">
      <c r="A19" s="1">
        <v>6</v>
      </c>
      <c r="B19" s="1"/>
      <c r="C19" s="19" t="s">
        <v>24</v>
      </c>
      <c r="D19" s="7">
        <v>20</v>
      </c>
      <c r="E19" s="7">
        <v>17</v>
      </c>
      <c r="F19" s="7">
        <v>17</v>
      </c>
      <c r="G19" s="7">
        <v>17</v>
      </c>
      <c r="H19" s="6">
        <f t="shared" si="0"/>
        <v>71</v>
      </c>
      <c r="I19" s="6">
        <v>12</v>
      </c>
      <c r="J19" s="25"/>
      <c r="K19" s="8"/>
      <c r="L19" s="17">
        <f>25-($H$10-H19)</f>
        <v>4</v>
      </c>
      <c r="M19" s="17"/>
      <c r="N19" s="8">
        <f t="shared" si="1"/>
        <v>4</v>
      </c>
    </row>
    <row r="20" spans="1:14" ht="14.25" x14ac:dyDescent="0.2">
      <c r="A20" s="1">
        <v>9</v>
      </c>
      <c r="B20" s="1"/>
      <c r="C20" s="19" t="s">
        <v>30</v>
      </c>
      <c r="D20" s="8">
        <v>17</v>
      </c>
      <c r="E20" s="8">
        <v>14</v>
      </c>
      <c r="F20" s="8">
        <v>13</v>
      </c>
      <c r="G20" s="8">
        <v>13</v>
      </c>
      <c r="H20" s="6">
        <f t="shared" si="0"/>
        <v>57</v>
      </c>
      <c r="I20" s="6">
        <v>14</v>
      </c>
      <c r="J20" s="25"/>
      <c r="K20" s="8"/>
      <c r="L20" s="17"/>
      <c r="M20" s="17"/>
      <c r="N20" s="8">
        <f t="shared" si="1"/>
        <v>0</v>
      </c>
    </row>
    <row r="21" spans="1:14" ht="15.75" customHeight="1" x14ac:dyDescent="0.2">
      <c r="A21" s="1">
        <v>11</v>
      </c>
      <c r="B21" s="1"/>
      <c r="C21" s="19" t="s">
        <v>33</v>
      </c>
      <c r="D21" s="7">
        <v>17</v>
      </c>
      <c r="E21" s="7">
        <v>16</v>
      </c>
      <c r="F21" s="7">
        <v>22</v>
      </c>
      <c r="G21" s="7">
        <v>16</v>
      </c>
      <c r="H21" s="6">
        <f t="shared" si="0"/>
        <v>71</v>
      </c>
      <c r="I21" s="6">
        <v>12</v>
      </c>
      <c r="J21" s="25"/>
      <c r="K21" s="8"/>
      <c r="L21" s="17">
        <f>25-($H$10-H21)</f>
        <v>4</v>
      </c>
      <c r="M21" s="17"/>
      <c r="N21" s="8">
        <f t="shared" si="1"/>
        <v>4</v>
      </c>
    </row>
    <row r="22" spans="1:14" ht="15.75" customHeight="1" x14ac:dyDescent="0.2">
      <c r="A22" s="1">
        <v>5</v>
      </c>
      <c r="B22" s="1"/>
      <c r="C22" s="19" t="s">
        <v>23</v>
      </c>
      <c r="D22" s="7">
        <v>18</v>
      </c>
      <c r="E22" s="7">
        <v>17</v>
      </c>
      <c r="F22" s="7">
        <v>16</v>
      </c>
      <c r="G22" s="7">
        <v>12</v>
      </c>
      <c r="H22" s="6">
        <f t="shared" si="0"/>
        <v>63</v>
      </c>
      <c r="I22" s="6">
        <v>13</v>
      </c>
      <c r="J22" s="25"/>
      <c r="K22" s="8"/>
      <c r="L22" s="17"/>
      <c r="M22" s="17"/>
      <c r="N22" s="8">
        <v>0</v>
      </c>
    </row>
    <row r="23" spans="1:14" ht="14.25" x14ac:dyDescent="0.2">
      <c r="A23" s="1">
        <v>16</v>
      </c>
      <c r="B23" s="1"/>
      <c r="C23" s="19" t="s">
        <v>44</v>
      </c>
      <c r="D23" s="8">
        <v>12</v>
      </c>
      <c r="E23" s="8">
        <v>12</v>
      </c>
      <c r="F23" s="8">
        <v>12</v>
      </c>
      <c r="G23" s="8">
        <v>7</v>
      </c>
      <c r="H23" s="6">
        <f t="shared" si="0"/>
        <v>43</v>
      </c>
      <c r="I23" s="6">
        <v>15</v>
      </c>
      <c r="J23" s="25"/>
      <c r="K23" s="8"/>
      <c r="L23" s="17"/>
      <c r="M23" s="17"/>
      <c r="N23" s="8">
        <f t="shared" si="1"/>
        <v>0</v>
      </c>
    </row>
    <row r="24" spans="1:14" ht="14.25" x14ac:dyDescent="0.2">
      <c r="A24" s="32"/>
      <c r="B24" s="32"/>
      <c r="C24" s="34"/>
      <c r="D24" s="33"/>
      <c r="E24" s="33"/>
      <c r="F24" s="33"/>
      <c r="G24" s="33"/>
      <c r="H24" s="35"/>
      <c r="I24" s="35"/>
      <c r="J24" s="38"/>
      <c r="K24" s="33"/>
      <c r="L24" s="33"/>
      <c r="M24" s="33"/>
      <c r="N24" s="33"/>
    </row>
    <row r="25" spans="1:14" ht="14.25" x14ac:dyDescent="0.2">
      <c r="A25" s="1">
        <v>5</v>
      </c>
      <c r="B25" s="8" t="s">
        <v>10</v>
      </c>
      <c r="C25" s="19" t="s">
        <v>23</v>
      </c>
      <c r="D25" s="7">
        <v>18</v>
      </c>
      <c r="E25" s="7">
        <v>17</v>
      </c>
      <c r="F25" s="7"/>
      <c r="G25" s="7"/>
      <c r="H25" s="6">
        <v>35</v>
      </c>
      <c r="I25" s="6">
        <v>1</v>
      </c>
      <c r="J25" s="25"/>
      <c r="K25" s="8"/>
      <c r="L25" s="17"/>
      <c r="M25" s="16"/>
      <c r="N25" s="8"/>
    </row>
    <row r="26" spans="1:14" ht="14.25" x14ac:dyDescent="0.2">
      <c r="A26" s="1">
        <v>13</v>
      </c>
      <c r="B26" s="8" t="s">
        <v>10</v>
      </c>
      <c r="C26" s="19" t="s">
        <v>36</v>
      </c>
      <c r="D26" s="7">
        <v>5</v>
      </c>
      <c r="E26" s="7">
        <v>12</v>
      </c>
      <c r="F26" s="7"/>
      <c r="G26" s="7"/>
      <c r="H26" s="6">
        <f t="shared" si="0"/>
        <v>17</v>
      </c>
      <c r="I26" s="6">
        <v>2</v>
      </c>
      <c r="J26" s="25"/>
      <c r="K26" s="8"/>
      <c r="L26" s="17"/>
      <c r="M26" s="16"/>
      <c r="N26" s="8"/>
    </row>
    <row r="27" spans="1:14" ht="15.95" customHeight="1" x14ac:dyDescent="0.2">
      <c r="A27" s="5"/>
      <c r="B27" s="5"/>
      <c r="D27" s="3"/>
      <c r="E27" s="3"/>
      <c r="F27" s="5"/>
      <c r="G27" s="5"/>
      <c r="H27" s="3"/>
      <c r="I27" s="3"/>
      <c r="J27" s="3"/>
      <c r="K27" s="3"/>
    </row>
    <row r="28" spans="1:14" ht="15.95" customHeight="1" x14ac:dyDescent="0.2"/>
    <row r="29" spans="1:14" ht="15.95" customHeight="1" x14ac:dyDescent="0.2"/>
    <row r="30" spans="1:14" ht="15.95" customHeight="1" x14ac:dyDescent="0.2">
      <c r="A30" s="5"/>
      <c r="B30" s="5"/>
      <c r="C30" s="3"/>
      <c r="D30" s="3"/>
      <c r="E30" s="3"/>
      <c r="F30" s="5"/>
      <c r="G30" s="5"/>
      <c r="H30" s="3"/>
      <c r="I30" s="3"/>
      <c r="J30" s="3"/>
      <c r="K30" s="3"/>
    </row>
    <row r="31" spans="1:14" ht="15.95" customHeight="1" x14ac:dyDescent="0.2">
      <c r="A31" s="5"/>
      <c r="B31" s="5"/>
      <c r="C31" s="3"/>
      <c r="D31" s="3"/>
      <c r="E31" s="3"/>
      <c r="F31" s="5"/>
      <c r="G31" s="5"/>
      <c r="H31" s="3"/>
      <c r="I31" s="3"/>
      <c r="J31" s="3"/>
      <c r="K31" s="3"/>
    </row>
    <row r="32" spans="1:14" ht="15.95" customHeight="1" x14ac:dyDescent="0.2">
      <c r="A32" s="5"/>
      <c r="B32" s="5"/>
      <c r="C32" s="3"/>
      <c r="D32" s="3"/>
      <c r="E32" s="3"/>
      <c r="F32" s="5"/>
      <c r="G32" s="5"/>
      <c r="H32" s="3"/>
      <c r="I32" s="3"/>
      <c r="J32" s="3"/>
      <c r="K32" s="3"/>
    </row>
    <row r="33" spans="1:7" x14ac:dyDescent="0.2">
      <c r="A33" s="3"/>
      <c r="B33" s="3"/>
      <c r="C33" s="3"/>
      <c r="D33" s="3"/>
      <c r="E33" s="3"/>
      <c r="F33" s="3"/>
      <c r="G33" s="3"/>
    </row>
    <row r="34" spans="1:7" x14ac:dyDescent="0.2">
      <c r="A34" s="3"/>
      <c r="B34" s="3"/>
      <c r="C34" s="3"/>
      <c r="D34" s="3"/>
      <c r="E34" s="3"/>
      <c r="F34" s="3"/>
      <c r="G34" s="3"/>
    </row>
    <row r="35" spans="1:7" x14ac:dyDescent="0.2">
      <c r="A35" s="3"/>
      <c r="B35" s="3"/>
      <c r="C35" s="3"/>
      <c r="D35" s="3"/>
      <c r="E35" s="3"/>
      <c r="F35" s="3"/>
      <c r="G35" s="3"/>
    </row>
    <row r="36" spans="1:7" x14ac:dyDescent="0.2">
      <c r="A36" s="3"/>
      <c r="B36" s="3"/>
      <c r="C36" s="5"/>
      <c r="D36" s="5"/>
      <c r="E36" s="5"/>
      <c r="F36" s="5"/>
      <c r="G36" s="5"/>
    </row>
    <row r="37" spans="1:7" ht="15.95" customHeight="1" x14ac:dyDescent="0.2">
      <c r="A37" s="5"/>
      <c r="B37" s="5"/>
      <c r="C37" s="5"/>
      <c r="D37" s="5"/>
      <c r="E37" s="5"/>
      <c r="F37" s="5"/>
      <c r="G37" s="5"/>
    </row>
    <row r="38" spans="1:7" ht="15.95" customHeight="1" x14ac:dyDescent="0.2">
      <c r="A38" s="5"/>
      <c r="B38" s="5"/>
      <c r="C38" s="5"/>
      <c r="D38" s="5"/>
      <c r="E38" s="5"/>
      <c r="F38" s="5"/>
      <c r="G38" s="5"/>
    </row>
    <row r="39" spans="1:7" ht="15.95" customHeight="1" x14ac:dyDescent="0.2">
      <c r="A39" s="5"/>
      <c r="B39" s="5"/>
      <c r="C39" s="5"/>
      <c r="D39" s="5"/>
      <c r="E39" s="5"/>
      <c r="F39" s="5"/>
      <c r="G39" s="5"/>
    </row>
    <row r="40" spans="1:7" ht="15.95" customHeight="1" x14ac:dyDescent="0.2">
      <c r="A40" s="5"/>
      <c r="B40" s="5"/>
      <c r="C40" s="5"/>
      <c r="D40" s="5"/>
      <c r="E40" s="5"/>
      <c r="F40" s="5"/>
      <c r="G40" s="5"/>
    </row>
    <row r="41" spans="1:7" ht="15.95" customHeight="1" x14ac:dyDescent="0.2">
      <c r="A41" s="5"/>
      <c r="B41" s="5"/>
      <c r="C41" s="3"/>
      <c r="D41" s="5"/>
      <c r="E41" s="5"/>
      <c r="F41" s="5"/>
      <c r="G41" s="5"/>
    </row>
    <row r="42" spans="1:7" ht="15.95" customHeight="1" x14ac:dyDescent="0.2">
      <c r="A42" s="5"/>
      <c r="B42" s="5"/>
      <c r="C42" s="3"/>
      <c r="D42" s="5"/>
      <c r="E42" s="5"/>
      <c r="F42" s="5"/>
      <c r="G42" s="5"/>
    </row>
    <row r="43" spans="1:7" ht="15.95" customHeight="1" x14ac:dyDescent="0.2">
      <c r="A43" s="5"/>
      <c r="B43" s="5"/>
      <c r="C43" s="3"/>
      <c r="D43" s="5"/>
      <c r="E43" s="5"/>
      <c r="F43" s="5"/>
      <c r="G43" s="5"/>
    </row>
    <row r="44" spans="1:7" ht="15.95" customHeight="1" x14ac:dyDescent="0.2">
      <c r="A44" s="5"/>
      <c r="B44" s="5"/>
      <c r="C44" s="3"/>
      <c r="D44" s="5"/>
      <c r="E44" s="5"/>
      <c r="F44" s="5"/>
      <c r="G44" s="5"/>
    </row>
    <row r="45" spans="1:7" ht="15.95" customHeight="1" x14ac:dyDescent="0.2">
      <c r="A45" s="5"/>
      <c r="B45" s="5"/>
      <c r="C45" s="3"/>
      <c r="D45" s="5"/>
      <c r="E45" s="5"/>
      <c r="F45" s="5"/>
      <c r="G45" s="5"/>
    </row>
    <row r="46" spans="1:7" ht="15.95" customHeight="1" x14ac:dyDescent="0.2">
      <c r="A46" s="5"/>
      <c r="B46" s="5"/>
      <c r="C46" s="3"/>
      <c r="D46" s="5"/>
      <c r="E46" s="5"/>
      <c r="F46" s="5"/>
      <c r="G46" s="5"/>
    </row>
    <row r="47" spans="1:7" ht="15.95" customHeight="1" x14ac:dyDescent="0.2">
      <c r="A47" s="5"/>
      <c r="B47" s="5"/>
      <c r="C47" s="3"/>
      <c r="D47" s="5"/>
      <c r="E47" s="5"/>
      <c r="F47" s="5"/>
      <c r="G47" s="5"/>
    </row>
    <row r="48" spans="1:7" ht="15.95" customHeight="1" x14ac:dyDescent="0.2">
      <c r="A48" s="5"/>
      <c r="B48" s="5"/>
      <c r="C48" s="3"/>
      <c r="D48" s="5"/>
      <c r="E48" s="5"/>
      <c r="F48" s="5"/>
      <c r="G48" s="5"/>
    </row>
    <row r="49" spans="1:7" x14ac:dyDescent="0.2">
      <c r="A49" s="3"/>
      <c r="B49" s="3"/>
      <c r="C49" s="3"/>
      <c r="D49" s="3"/>
      <c r="E49" s="3"/>
      <c r="F49" s="3"/>
      <c r="G49" s="3"/>
    </row>
  </sheetData>
  <sortState ref="A8:N24">
    <sortCondition descending="1" ref="M8"/>
  </sortState>
  <mergeCells count="1">
    <mergeCell ref="A5:J5"/>
  </mergeCells>
  <phoneticPr fontId="1" type="noConversion"/>
  <pageMargins left="0.74803149606299213" right="0.55118110236220474" top="0.78740157480314965" bottom="0.59055118110236227" header="0.51181102362204722" footer="0.51181102362204722"/>
  <pageSetup paperSize="9" scale="97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49"/>
  <sheetViews>
    <sheetView workbookViewId="0">
      <selection activeCell="P26" sqref="P26"/>
    </sheetView>
  </sheetViews>
  <sheetFormatPr defaultRowHeight="12.75" x14ac:dyDescent="0.2"/>
  <cols>
    <col min="1" max="1" width="5.42578125" bestFit="1" customWidth="1"/>
    <col min="2" max="2" width="6.7109375" bestFit="1" customWidth="1"/>
    <col min="3" max="3" width="22.28515625" customWidth="1"/>
    <col min="9" max="9" width="9.140625" style="12"/>
    <col min="10" max="10" width="10.5703125" bestFit="1" customWidth="1"/>
    <col min="11" max="11" width="10.5703125" customWidth="1"/>
  </cols>
  <sheetData>
    <row r="1" spans="1:14" x14ac:dyDescent="0.2">
      <c r="C1" s="9" t="s">
        <v>16</v>
      </c>
    </row>
    <row r="2" spans="1:14" x14ac:dyDescent="0.2">
      <c r="C2" s="9" t="s">
        <v>15</v>
      </c>
    </row>
    <row r="3" spans="1:14" x14ac:dyDescent="0.2">
      <c r="C3" s="9"/>
    </row>
    <row r="5" spans="1:14" ht="20.25" x14ac:dyDescent="0.3">
      <c r="A5" s="39" t="s">
        <v>5</v>
      </c>
      <c r="B5" s="39"/>
      <c r="C5" s="39"/>
      <c r="D5" s="39"/>
      <c r="E5" s="39"/>
      <c r="F5" s="39"/>
      <c r="G5" s="39"/>
      <c r="H5" s="39"/>
      <c r="I5" s="39"/>
      <c r="J5" s="39"/>
      <c r="K5" s="18"/>
    </row>
    <row r="7" spans="1:14" ht="38.25" x14ac:dyDescent="0.2">
      <c r="A7" s="2" t="s">
        <v>11</v>
      </c>
      <c r="B7" s="10" t="s">
        <v>64</v>
      </c>
      <c r="C7" s="2" t="s">
        <v>0</v>
      </c>
      <c r="D7" s="1" t="s">
        <v>1</v>
      </c>
      <c r="E7" s="1" t="s">
        <v>6</v>
      </c>
      <c r="F7" s="8" t="s">
        <v>7</v>
      </c>
      <c r="G7" s="8" t="s">
        <v>8</v>
      </c>
      <c r="H7" s="11" t="s">
        <v>3</v>
      </c>
      <c r="I7" s="13" t="s">
        <v>9</v>
      </c>
      <c r="J7" s="22" t="s">
        <v>14</v>
      </c>
      <c r="K7" s="22" t="s">
        <v>2</v>
      </c>
      <c r="L7" s="22" t="s">
        <v>47</v>
      </c>
      <c r="M7" s="22" t="s">
        <v>48</v>
      </c>
      <c r="N7" s="21" t="s">
        <v>49</v>
      </c>
    </row>
    <row r="8" spans="1:14" ht="15.95" customHeight="1" x14ac:dyDescent="0.2">
      <c r="A8" s="1">
        <v>8</v>
      </c>
      <c r="B8" s="1"/>
      <c r="C8" s="19" t="s">
        <v>37</v>
      </c>
      <c r="D8" s="7">
        <v>21</v>
      </c>
      <c r="E8" s="7">
        <v>23</v>
      </c>
      <c r="F8" s="7">
        <v>24</v>
      </c>
      <c r="G8" s="7">
        <v>23</v>
      </c>
      <c r="H8" s="6">
        <f t="shared" ref="H8:H16" si="0">SUM(D8:G8)</f>
        <v>91</v>
      </c>
      <c r="I8" s="14">
        <f>RANK(H8,H$8:H$21,0)</f>
        <v>1</v>
      </c>
      <c r="J8" s="28">
        <v>1</v>
      </c>
      <c r="K8" s="8">
        <v>53</v>
      </c>
      <c r="L8" s="17">
        <v>25</v>
      </c>
      <c r="M8" s="17">
        <v>25</v>
      </c>
      <c r="N8" s="8">
        <f t="shared" ref="N8:N16" si="1">L8+M8</f>
        <v>50</v>
      </c>
    </row>
    <row r="9" spans="1:14" ht="15.95" customHeight="1" x14ac:dyDescent="0.2">
      <c r="A9" s="1">
        <v>12</v>
      </c>
      <c r="B9" s="1"/>
      <c r="C9" s="19" t="s">
        <v>43</v>
      </c>
      <c r="D9" s="7">
        <v>18</v>
      </c>
      <c r="E9" s="7">
        <v>21</v>
      </c>
      <c r="F9" s="7">
        <v>23</v>
      </c>
      <c r="G9" s="7">
        <v>22</v>
      </c>
      <c r="H9" s="6">
        <f t="shared" si="0"/>
        <v>84</v>
      </c>
      <c r="I9" s="14">
        <v>2</v>
      </c>
      <c r="J9" s="28">
        <v>4</v>
      </c>
      <c r="K9" s="8">
        <v>46</v>
      </c>
      <c r="L9" s="17">
        <f>25-($H$8-H9)</f>
        <v>18</v>
      </c>
      <c r="M9" s="17">
        <v>18</v>
      </c>
      <c r="N9" s="8">
        <f t="shared" si="1"/>
        <v>36</v>
      </c>
    </row>
    <row r="10" spans="1:14" ht="15.95" customHeight="1" x14ac:dyDescent="0.2">
      <c r="A10" s="1">
        <v>3</v>
      </c>
      <c r="B10" s="1"/>
      <c r="C10" s="19" t="s">
        <v>26</v>
      </c>
      <c r="D10" s="7">
        <v>18</v>
      </c>
      <c r="E10" s="7">
        <v>20</v>
      </c>
      <c r="F10" s="7">
        <v>17</v>
      </c>
      <c r="G10" s="7">
        <v>19</v>
      </c>
      <c r="H10" s="6">
        <f t="shared" si="0"/>
        <v>74</v>
      </c>
      <c r="I10" s="14">
        <v>3</v>
      </c>
      <c r="J10" s="28">
        <v>5</v>
      </c>
      <c r="K10" s="8">
        <v>35</v>
      </c>
      <c r="L10" s="17">
        <f t="shared" ref="L10:L14" si="2">25-($H$8-H10)</f>
        <v>8</v>
      </c>
      <c r="M10" s="17">
        <v>15</v>
      </c>
      <c r="N10" s="8">
        <f t="shared" si="1"/>
        <v>23</v>
      </c>
    </row>
    <row r="11" spans="1:14" ht="15.95" customHeight="1" x14ac:dyDescent="0.2">
      <c r="A11" s="1">
        <v>1</v>
      </c>
      <c r="B11" s="1"/>
      <c r="C11" s="19" t="s">
        <v>18</v>
      </c>
      <c r="D11" s="7">
        <v>23</v>
      </c>
      <c r="E11" s="7">
        <v>23</v>
      </c>
      <c r="F11" s="7">
        <v>22</v>
      </c>
      <c r="G11" s="7">
        <v>21</v>
      </c>
      <c r="H11" s="6">
        <f t="shared" si="0"/>
        <v>89</v>
      </c>
      <c r="I11" s="14">
        <v>4</v>
      </c>
      <c r="J11" s="28">
        <v>2</v>
      </c>
      <c r="K11" s="8">
        <v>28</v>
      </c>
      <c r="L11" s="17">
        <f t="shared" si="2"/>
        <v>23</v>
      </c>
      <c r="M11" s="7">
        <v>12</v>
      </c>
      <c r="N11" s="8">
        <f t="shared" si="1"/>
        <v>35</v>
      </c>
    </row>
    <row r="12" spans="1:14" ht="15.95" customHeight="1" x14ac:dyDescent="0.2">
      <c r="A12" s="1">
        <v>10</v>
      </c>
      <c r="B12" s="1"/>
      <c r="C12" s="19" t="s">
        <v>39</v>
      </c>
      <c r="D12" s="7">
        <v>19</v>
      </c>
      <c r="E12" s="7">
        <v>15</v>
      </c>
      <c r="F12" s="7">
        <v>18</v>
      </c>
      <c r="G12" s="7">
        <v>21</v>
      </c>
      <c r="H12" s="6">
        <f t="shared" si="0"/>
        <v>73</v>
      </c>
      <c r="I12" s="14">
        <v>5</v>
      </c>
      <c r="J12" s="28">
        <v>6</v>
      </c>
      <c r="K12" s="8">
        <v>21</v>
      </c>
      <c r="L12" s="17">
        <f t="shared" si="2"/>
        <v>7</v>
      </c>
      <c r="M12" s="17">
        <v>10</v>
      </c>
      <c r="N12" s="8">
        <f t="shared" si="1"/>
        <v>17</v>
      </c>
    </row>
    <row r="13" spans="1:14" ht="15.95" customHeight="1" x14ac:dyDescent="0.2">
      <c r="A13" s="1">
        <v>4</v>
      </c>
      <c r="B13" s="1"/>
      <c r="C13" s="19" t="s">
        <v>27</v>
      </c>
      <c r="D13" s="7">
        <v>21</v>
      </c>
      <c r="E13" s="7">
        <v>23</v>
      </c>
      <c r="F13" s="7">
        <v>23</v>
      </c>
      <c r="G13" s="7">
        <v>19</v>
      </c>
      <c r="H13" s="6">
        <f t="shared" si="0"/>
        <v>86</v>
      </c>
      <c r="I13" s="14">
        <v>6</v>
      </c>
      <c r="J13" s="28">
        <v>3</v>
      </c>
      <c r="K13" s="8">
        <v>14</v>
      </c>
      <c r="L13" s="17">
        <f t="shared" si="2"/>
        <v>20</v>
      </c>
      <c r="M13" s="17">
        <v>8</v>
      </c>
      <c r="N13" s="8">
        <f t="shared" si="1"/>
        <v>28</v>
      </c>
    </row>
    <row r="14" spans="1:14" ht="15.95" customHeight="1" x14ac:dyDescent="0.2">
      <c r="A14" s="1">
        <v>7</v>
      </c>
      <c r="B14" s="8"/>
      <c r="C14" s="19" t="s">
        <v>35</v>
      </c>
      <c r="D14" s="7">
        <v>16</v>
      </c>
      <c r="E14" s="7">
        <v>19</v>
      </c>
      <c r="F14" s="7">
        <v>16</v>
      </c>
      <c r="G14" s="7">
        <v>19</v>
      </c>
      <c r="H14" s="6">
        <f t="shared" si="0"/>
        <v>70</v>
      </c>
      <c r="I14" s="14">
        <f>RANK(H14,H$8:H$21,0)</f>
        <v>7</v>
      </c>
      <c r="J14" s="28"/>
      <c r="K14" s="8"/>
      <c r="L14" s="17">
        <f t="shared" si="2"/>
        <v>4</v>
      </c>
      <c r="M14" s="17">
        <v>6</v>
      </c>
      <c r="N14" s="8">
        <f t="shared" si="1"/>
        <v>10</v>
      </c>
    </row>
    <row r="15" spans="1:14" ht="15.95" customHeight="1" x14ac:dyDescent="0.2">
      <c r="A15" s="1">
        <v>9</v>
      </c>
      <c r="B15" s="1"/>
      <c r="C15" s="19" t="s">
        <v>38</v>
      </c>
      <c r="D15" s="7">
        <v>13</v>
      </c>
      <c r="E15" s="7">
        <v>18</v>
      </c>
      <c r="F15" s="7">
        <v>14</v>
      </c>
      <c r="G15" s="7">
        <v>19</v>
      </c>
      <c r="H15" s="6">
        <f t="shared" si="0"/>
        <v>64</v>
      </c>
      <c r="I15" s="14">
        <f>RANK(H15,H$8:H$21,0)</f>
        <v>8</v>
      </c>
      <c r="J15" s="28"/>
      <c r="K15" s="8"/>
      <c r="L15" s="17"/>
      <c r="M15" s="17">
        <v>4</v>
      </c>
      <c r="N15" s="8">
        <f t="shared" si="1"/>
        <v>4</v>
      </c>
    </row>
    <row r="16" spans="1:14" ht="15.95" customHeight="1" x14ac:dyDescent="0.2">
      <c r="A16" s="1">
        <v>5</v>
      </c>
      <c r="B16" s="8"/>
      <c r="C16" s="19" t="s">
        <v>28</v>
      </c>
      <c r="D16" s="7">
        <v>16</v>
      </c>
      <c r="E16" s="7">
        <v>17</v>
      </c>
      <c r="F16" s="7">
        <v>12</v>
      </c>
      <c r="G16" s="7">
        <v>14</v>
      </c>
      <c r="H16" s="6">
        <f t="shared" si="0"/>
        <v>59</v>
      </c>
      <c r="I16" s="14">
        <f>RANK(H16,H$8:H$21,0)</f>
        <v>9</v>
      </c>
      <c r="J16" s="28"/>
      <c r="K16" s="8"/>
      <c r="L16" s="17"/>
      <c r="M16" s="17">
        <v>2</v>
      </c>
      <c r="N16" s="8">
        <f t="shared" si="1"/>
        <v>2</v>
      </c>
    </row>
    <row r="17" spans="1:14" ht="15.95" customHeight="1" x14ac:dyDescent="0.2">
      <c r="A17" s="32"/>
      <c r="B17" s="33"/>
      <c r="C17" s="34"/>
      <c r="D17" s="33"/>
      <c r="E17" s="33"/>
      <c r="F17" s="33"/>
      <c r="G17" s="33"/>
      <c r="H17" s="35"/>
      <c r="I17" s="36"/>
      <c r="J17" s="37"/>
      <c r="K17" s="33"/>
      <c r="L17" s="33"/>
      <c r="M17" s="33"/>
      <c r="N17" s="33"/>
    </row>
    <row r="18" spans="1:14" ht="15.95" customHeight="1" x14ac:dyDescent="0.2">
      <c r="A18" s="1">
        <v>2</v>
      </c>
      <c r="B18" s="8" t="s">
        <v>10</v>
      </c>
      <c r="C18" s="19" t="s">
        <v>20</v>
      </c>
      <c r="D18" s="7">
        <v>20</v>
      </c>
      <c r="E18" s="7">
        <v>12</v>
      </c>
      <c r="F18" s="7">
        <v>0</v>
      </c>
      <c r="G18" s="7">
        <v>0</v>
      </c>
      <c r="H18" s="6">
        <f>SUM(D18:G18)</f>
        <v>32</v>
      </c>
      <c r="I18" s="14">
        <v>1</v>
      </c>
      <c r="J18" s="28"/>
      <c r="K18" s="8"/>
      <c r="L18" s="17"/>
      <c r="M18" s="17"/>
      <c r="N18" s="8"/>
    </row>
    <row r="19" spans="1:14" ht="15.95" customHeight="1" x14ac:dyDescent="0.2">
      <c r="A19" s="1">
        <v>11</v>
      </c>
      <c r="B19" s="8" t="s">
        <v>10</v>
      </c>
      <c r="C19" s="20" t="s">
        <v>42</v>
      </c>
      <c r="D19" s="7">
        <v>12</v>
      </c>
      <c r="E19" s="7">
        <v>9</v>
      </c>
      <c r="F19" s="58">
        <v>0.1</v>
      </c>
      <c r="G19" s="7">
        <v>0</v>
      </c>
      <c r="H19" s="57">
        <f>SUM(D19:G19)</f>
        <v>21.1</v>
      </c>
      <c r="I19" s="14">
        <v>2</v>
      </c>
      <c r="J19" s="28" t="s">
        <v>70</v>
      </c>
      <c r="K19" s="8"/>
      <c r="L19" s="17"/>
      <c r="M19" s="17"/>
      <c r="N19" s="8"/>
    </row>
    <row r="20" spans="1:14" ht="15" x14ac:dyDescent="0.2">
      <c r="A20" s="1">
        <v>13</v>
      </c>
      <c r="B20" s="8" t="s">
        <v>10</v>
      </c>
      <c r="C20" s="20" t="s">
        <v>46</v>
      </c>
      <c r="D20" s="7">
        <v>9</v>
      </c>
      <c r="E20" s="7">
        <v>12</v>
      </c>
      <c r="F20" s="7"/>
      <c r="G20" s="7"/>
      <c r="H20" s="6">
        <f>SUM(D20:G20)</f>
        <v>21</v>
      </c>
      <c r="I20" s="14">
        <v>3</v>
      </c>
      <c r="J20" s="28" t="s">
        <v>71</v>
      </c>
      <c r="K20" s="8"/>
      <c r="L20" s="17"/>
      <c r="M20" s="17"/>
      <c r="N20" s="8"/>
    </row>
    <row r="21" spans="1:14" ht="15" x14ac:dyDescent="0.2">
      <c r="A21" s="1">
        <v>6</v>
      </c>
      <c r="B21" s="8" t="s">
        <v>10</v>
      </c>
      <c r="C21" s="20" t="s">
        <v>31</v>
      </c>
      <c r="D21" s="7">
        <v>2</v>
      </c>
      <c r="E21" s="7">
        <v>2</v>
      </c>
      <c r="F21" s="7">
        <v>0</v>
      </c>
      <c r="G21" s="7">
        <v>0</v>
      </c>
      <c r="H21" s="6">
        <f>SUM(D21:G21)</f>
        <v>4</v>
      </c>
      <c r="I21" s="14">
        <v>4</v>
      </c>
      <c r="J21" s="28"/>
      <c r="K21" s="8"/>
      <c r="L21" s="17"/>
      <c r="M21" s="17"/>
      <c r="N21" s="8"/>
    </row>
    <row r="22" spans="1:14" x14ac:dyDescent="0.2">
      <c r="A22" s="3"/>
      <c r="B22" s="3"/>
      <c r="C22" s="3"/>
      <c r="D22" s="3"/>
      <c r="E22" s="3"/>
      <c r="F22" s="3"/>
      <c r="G22" s="3"/>
      <c r="I22" s="15"/>
      <c r="J22" s="3"/>
      <c r="K22" s="3"/>
    </row>
    <row r="23" spans="1:14" x14ac:dyDescent="0.2">
      <c r="A23" s="3"/>
      <c r="B23" s="3"/>
      <c r="C23" s="3"/>
      <c r="D23" s="3"/>
      <c r="E23" s="3"/>
      <c r="F23" s="3"/>
      <c r="G23" s="3"/>
      <c r="H23" s="3"/>
      <c r="I23" s="15"/>
      <c r="J23" s="3"/>
      <c r="K23" s="3"/>
    </row>
    <row r="24" spans="1:14" x14ac:dyDescent="0.2">
      <c r="A24" s="3"/>
      <c r="B24" s="3"/>
      <c r="C24" s="3"/>
      <c r="D24" s="5"/>
      <c r="E24" s="5"/>
      <c r="F24" s="5"/>
      <c r="G24" s="5"/>
      <c r="H24" s="4"/>
      <c r="I24" s="15"/>
      <c r="J24" s="3"/>
      <c r="K24" s="3"/>
    </row>
    <row r="25" spans="1:14" ht="15.95" customHeight="1" x14ac:dyDescent="0.2">
      <c r="A25" s="5"/>
      <c r="B25" s="5"/>
      <c r="C25" s="3"/>
      <c r="D25" s="5"/>
      <c r="E25" s="5"/>
      <c r="F25" s="5"/>
      <c r="G25" s="5"/>
      <c r="H25" s="3"/>
      <c r="I25" s="15"/>
      <c r="J25" s="3"/>
      <c r="K25" s="3"/>
    </row>
    <row r="26" spans="1:14" ht="15.95" customHeight="1" x14ac:dyDescent="0.2">
      <c r="A26" s="5"/>
      <c r="B26" s="5"/>
      <c r="C26" s="3"/>
      <c r="D26" s="5"/>
      <c r="E26" s="5"/>
      <c r="F26" s="5"/>
      <c r="G26" s="5"/>
      <c r="H26" s="3"/>
      <c r="I26" s="15"/>
      <c r="J26" s="3"/>
      <c r="K26" s="3"/>
    </row>
    <row r="27" spans="1:14" ht="15.95" customHeight="1" x14ac:dyDescent="0.2">
      <c r="A27" s="5"/>
      <c r="B27" s="5"/>
      <c r="C27" s="3"/>
      <c r="D27" s="3"/>
      <c r="E27" s="3"/>
      <c r="F27" s="5"/>
      <c r="G27" s="5"/>
      <c r="H27" s="3"/>
      <c r="I27" s="15"/>
      <c r="J27" s="3"/>
      <c r="K27" s="3"/>
    </row>
    <row r="28" spans="1:14" ht="15.95" customHeight="1" x14ac:dyDescent="0.2">
      <c r="A28" s="5"/>
      <c r="B28" s="5"/>
      <c r="C28" s="3"/>
      <c r="D28" s="3"/>
      <c r="E28" s="3"/>
      <c r="F28" s="5"/>
      <c r="G28" s="5"/>
      <c r="H28" s="3"/>
      <c r="I28" s="15"/>
      <c r="J28" s="3"/>
      <c r="K28" s="3"/>
    </row>
    <row r="29" spans="1:14" ht="15.95" customHeight="1" x14ac:dyDescent="0.2">
      <c r="A29" s="5"/>
      <c r="B29" s="5"/>
      <c r="C29" s="3"/>
      <c r="D29" s="3"/>
      <c r="E29" s="3"/>
      <c r="F29" s="5"/>
      <c r="G29" s="5"/>
      <c r="H29" s="3"/>
      <c r="I29" s="15"/>
      <c r="J29" s="3"/>
      <c r="K29" s="3"/>
    </row>
    <row r="30" spans="1:14" ht="15.95" customHeight="1" x14ac:dyDescent="0.2">
      <c r="A30" s="5"/>
      <c r="B30" s="5"/>
      <c r="C30" s="3"/>
      <c r="D30" s="3"/>
      <c r="E30" s="3"/>
      <c r="F30" s="5"/>
      <c r="G30" s="5"/>
      <c r="H30" s="3"/>
      <c r="I30" s="15"/>
      <c r="J30" s="3"/>
      <c r="K30" s="3"/>
    </row>
    <row r="31" spans="1:14" x14ac:dyDescent="0.2">
      <c r="A31" s="3"/>
      <c r="B31" s="3"/>
      <c r="C31" s="3"/>
      <c r="D31" s="3"/>
      <c r="E31" s="3"/>
      <c r="F31" s="3"/>
      <c r="G31" s="3"/>
      <c r="J31" s="3"/>
      <c r="K31" s="3"/>
    </row>
    <row r="32" spans="1:14" x14ac:dyDescent="0.2">
      <c r="A32" s="3"/>
      <c r="B32" s="3"/>
      <c r="C32" s="3"/>
      <c r="D32" s="3"/>
      <c r="E32" s="3"/>
      <c r="F32" s="3"/>
      <c r="G32" s="3"/>
    </row>
    <row r="33" spans="1:7" x14ac:dyDescent="0.2">
      <c r="A33" s="3"/>
      <c r="B33" s="3"/>
      <c r="C33" s="3"/>
      <c r="D33" s="3"/>
      <c r="E33" s="3"/>
      <c r="F33" s="3"/>
      <c r="G33" s="3"/>
    </row>
    <row r="34" spans="1:7" x14ac:dyDescent="0.2">
      <c r="A34" s="3"/>
      <c r="B34" s="3"/>
      <c r="C34" s="3"/>
      <c r="D34" s="5"/>
      <c r="E34" s="5"/>
      <c r="F34" s="5"/>
      <c r="G34" s="5"/>
    </row>
    <row r="35" spans="1:7" ht="15.95" customHeight="1" x14ac:dyDescent="0.2">
      <c r="A35" s="5"/>
      <c r="B35" s="5"/>
      <c r="C35" s="3"/>
      <c r="D35" s="5"/>
      <c r="E35" s="5"/>
      <c r="F35" s="5"/>
      <c r="G35" s="5"/>
    </row>
    <row r="36" spans="1:7" ht="15.95" customHeight="1" x14ac:dyDescent="0.2">
      <c r="A36" s="5"/>
      <c r="B36" s="5"/>
      <c r="C36" s="3"/>
      <c r="D36" s="5"/>
      <c r="E36" s="5"/>
      <c r="F36" s="5"/>
      <c r="G36" s="5"/>
    </row>
    <row r="37" spans="1:7" ht="15.95" customHeight="1" x14ac:dyDescent="0.2">
      <c r="A37" s="5"/>
      <c r="B37" s="5"/>
      <c r="C37" s="3"/>
      <c r="D37" s="5"/>
      <c r="E37" s="5"/>
      <c r="F37" s="5"/>
      <c r="G37" s="5"/>
    </row>
    <row r="38" spans="1:7" ht="15.95" customHeight="1" x14ac:dyDescent="0.2">
      <c r="A38" s="5"/>
      <c r="B38" s="5"/>
      <c r="C38" s="3"/>
      <c r="D38" s="5"/>
      <c r="E38" s="5"/>
      <c r="F38" s="5"/>
      <c r="G38" s="5"/>
    </row>
    <row r="39" spans="1:7" ht="15.95" customHeight="1" x14ac:dyDescent="0.2">
      <c r="A39" s="5"/>
      <c r="B39" s="5"/>
      <c r="C39" s="3"/>
      <c r="D39" s="5"/>
      <c r="E39" s="5"/>
      <c r="F39" s="5"/>
      <c r="G39" s="5"/>
    </row>
    <row r="40" spans="1:7" ht="15.95" customHeight="1" x14ac:dyDescent="0.2">
      <c r="A40" s="5"/>
      <c r="B40" s="5"/>
      <c r="C40" s="3"/>
      <c r="D40" s="5"/>
      <c r="E40" s="5"/>
      <c r="F40" s="5"/>
      <c r="G40" s="5"/>
    </row>
    <row r="41" spans="1:7" ht="15.95" customHeight="1" x14ac:dyDescent="0.2">
      <c r="A41" s="5"/>
      <c r="B41" s="5"/>
      <c r="C41" s="3"/>
      <c r="D41" s="5"/>
      <c r="E41" s="5"/>
      <c r="F41" s="5"/>
      <c r="G41" s="5"/>
    </row>
    <row r="42" spans="1:7" ht="15.95" customHeight="1" x14ac:dyDescent="0.2">
      <c r="A42" s="5"/>
      <c r="B42" s="5"/>
      <c r="C42" s="3"/>
      <c r="D42" s="5"/>
      <c r="E42" s="5"/>
      <c r="F42" s="5"/>
      <c r="G42" s="5"/>
    </row>
    <row r="43" spans="1:7" ht="15.95" customHeight="1" x14ac:dyDescent="0.2">
      <c r="A43" s="5"/>
      <c r="B43" s="5"/>
      <c r="C43" s="3"/>
      <c r="D43" s="5"/>
      <c r="E43" s="5"/>
      <c r="F43" s="5"/>
      <c r="G43" s="5"/>
    </row>
    <row r="44" spans="1:7" ht="15.95" customHeight="1" x14ac:dyDescent="0.2">
      <c r="A44" s="5"/>
      <c r="B44" s="5"/>
      <c r="C44" s="3"/>
      <c r="D44" s="5"/>
      <c r="E44" s="5"/>
      <c r="F44" s="5"/>
      <c r="G44" s="5"/>
    </row>
    <row r="45" spans="1:7" ht="15.95" customHeight="1" x14ac:dyDescent="0.2">
      <c r="A45" s="5"/>
      <c r="B45" s="5"/>
      <c r="C45" s="3"/>
      <c r="D45" s="5"/>
      <c r="E45" s="5"/>
      <c r="F45" s="5"/>
      <c r="G45" s="5"/>
    </row>
    <row r="46" spans="1:7" ht="15.95" customHeight="1" x14ac:dyDescent="0.2">
      <c r="A46" s="5"/>
      <c r="B46" s="5"/>
      <c r="C46" s="3"/>
      <c r="D46" s="5"/>
      <c r="E46" s="5"/>
      <c r="F46" s="5"/>
      <c r="G46" s="5"/>
    </row>
    <row r="47" spans="1:7" x14ac:dyDescent="0.2">
      <c r="A47" s="3"/>
      <c r="B47" s="3"/>
      <c r="C47" s="3"/>
      <c r="D47" s="3"/>
      <c r="E47" s="3"/>
      <c r="F47" s="3"/>
      <c r="G47" s="3"/>
    </row>
    <row r="48" spans="1:7" x14ac:dyDescent="0.2">
      <c r="A48" s="3"/>
      <c r="B48" s="3"/>
      <c r="C48" s="3"/>
      <c r="D48" s="3"/>
      <c r="E48" s="3"/>
      <c r="F48" s="3"/>
      <c r="G48" s="3"/>
    </row>
    <row r="49" spans="1:7" x14ac:dyDescent="0.2">
      <c r="A49" s="3"/>
      <c r="B49" s="3"/>
      <c r="C49" s="3"/>
      <c r="D49" s="3"/>
      <c r="E49" s="3"/>
      <c r="F49" s="3"/>
      <c r="G49" s="3"/>
    </row>
  </sheetData>
  <sortState ref="A19:I21">
    <sortCondition ref="I18"/>
  </sortState>
  <mergeCells count="1">
    <mergeCell ref="A5:J5"/>
  </mergeCells>
  <phoneticPr fontId="1" type="noConversion"/>
  <pageMargins left="0.74803149606299202" right="0.55118110236220497" top="0.78740157480314998" bottom="0.59055118110236204" header="0.511811023622047" footer="0.511811023622047"/>
  <pageSetup paperSize="9" scale="98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6" workbookViewId="0">
      <selection activeCell="M8" sqref="M8"/>
    </sheetView>
  </sheetViews>
  <sheetFormatPr defaultRowHeight="12.75" x14ac:dyDescent="0.2"/>
  <cols>
    <col min="2" max="2" width="4.140625" customWidth="1"/>
    <col min="3" max="3" width="22.140625" customWidth="1"/>
    <col min="8" max="8" width="23.5703125" customWidth="1"/>
  </cols>
  <sheetData>
    <row r="1" spans="1:10" x14ac:dyDescent="0.2">
      <c r="C1" s="9" t="s">
        <v>16</v>
      </c>
    </row>
    <row r="2" spans="1:10" x14ac:dyDescent="0.2">
      <c r="C2" s="9" t="s">
        <v>15</v>
      </c>
    </row>
    <row r="3" spans="1:10" x14ac:dyDescent="0.2">
      <c r="C3" s="9"/>
    </row>
    <row r="5" spans="1:10" ht="20.25" x14ac:dyDescent="0.3">
      <c r="A5" s="39" t="s">
        <v>4</v>
      </c>
      <c r="B5" s="39"/>
      <c r="C5" s="39"/>
      <c r="D5" s="39"/>
      <c r="E5" s="39"/>
      <c r="F5" s="39"/>
      <c r="G5" s="39"/>
      <c r="H5" s="39"/>
    </row>
    <row r="7" spans="1:10" ht="25.5" x14ac:dyDescent="0.2">
      <c r="A7" s="21" t="s">
        <v>61</v>
      </c>
      <c r="B7" s="21" t="s">
        <v>12</v>
      </c>
      <c r="C7" s="21" t="s">
        <v>0</v>
      </c>
      <c r="D7" s="21" t="s">
        <v>1</v>
      </c>
      <c r="E7" s="21" t="s">
        <v>6</v>
      </c>
      <c r="F7" s="21" t="s">
        <v>7</v>
      </c>
      <c r="G7" s="21" t="s">
        <v>8</v>
      </c>
      <c r="H7" s="22" t="s">
        <v>3</v>
      </c>
      <c r="I7" s="21" t="s">
        <v>59</v>
      </c>
      <c r="J7" s="21" t="s">
        <v>62</v>
      </c>
    </row>
    <row r="8" spans="1:10" ht="15" customHeight="1" x14ac:dyDescent="0.2">
      <c r="A8" s="40" t="s">
        <v>63</v>
      </c>
      <c r="B8" s="40"/>
      <c r="C8" s="40"/>
      <c r="D8" s="40"/>
      <c r="E8" s="40"/>
      <c r="F8" s="40"/>
      <c r="G8" s="40"/>
      <c r="H8" s="40"/>
      <c r="I8" s="40"/>
      <c r="J8" s="29"/>
    </row>
    <row r="9" spans="1:10" ht="15" customHeight="1" x14ac:dyDescent="0.2">
      <c r="A9" s="42" t="s">
        <v>65</v>
      </c>
      <c r="B9" s="1"/>
      <c r="C9" s="27" t="s">
        <v>32</v>
      </c>
      <c r="D9" s="8">
        <v>23</v>
      </c>
      <c r="E9" s="8">
        <v>21</v>
      </c>
      <c r="F9" s="8">
        <v>23</v>
      </c>
      <c r="G9" s="8">
        <v>21</v>
      </c>
      <c r="H9" s="6">
        <f t="shared" ref="H9:H12" si="0">SUM(D9:G9)</f>
        <v>88</v>
      </c>
      <c r="I9" s="41">
        <f>SUM(H9,H10,H12)</f>
        <v>203</v>
      </c>
      <c r="J9" s="43">
        <v>25</v>
      </c>
    </row>
    <row r="10" spans="1:10" ht="15" customHeight="1" x14ac:dyDescent="0.2">
      <c r="A10" s="42"/>
      <c r="B10" s="1"/>
      <c r="C10" s="27" t="s">
        <v>69</v>
      </c>
      <c r="D10" s="7">
        <v>16</v>
      </c>
      <c r="E10" s="7">
        <v>21</v>
      </c>
      <c r="F10" s="7">
        <v>21</v>
      </c>
      <c r="G10" s="7">
        <v>22</v>
      </c>
      <c r="H10" s="6">
        <f t="shared" si="0"/>
        <v>80</v>
      </c>
      <c r="I10" s="41"/>
      <c r="J10" s="43"/>
    </row>
    <row r="11" spans="1:10" ht="15" customHeight="1" x14ac:dyDescent="0.2">
      <c r="A11" s="42"/>
      <c r="B11" s="1"/>
      <c r="C11" s="27" t="s">
        <v>44</v>
      </c>
      <c r="D11" s="8">
        <v>12</v>
      </c>
      <c r="E11" s="8">
        <v>12</v>
      </c>
      <c r="F11" s="8">
        <v>12</v>
      </c>
      <c r="G11" s="8">
        <v>7</v>
      </c>
      <c r="H11" s="6">
        <f t="shared" si="0"/>
        <v>43</v>
      </c>
      <c r="I11" s="41"/>
      <c r="J11" s="43"/>
    </row>
    <row r="12" spans="1:10" ht="15" customHeight="1" x14ac:dyDescent="0.2">
      <c r="A12" s="42"/>
      <c r="B12" s="8" t="s">
        <v>10</v>
      </c>
      <c r="C12" s="27" t="s">
        <v>23</v>
      </c>
      <c r="D12" s="7">
        <v>18</v>
      </c>
      <c r="E12" s="7">
        <v>17</v>
      </c>
      <c r="F12" s="7"/>
      <c r="G12" s="7"/>
      <c r="H12" s="6">
        <f t="shared" si="0"/>
        <v>35</v>
      </c>
      <c r="I12" s="41"/>
      <c r="J12" s="43"/>
    </row>
    <row r="13" spans="1:10" ht="15" customHeight="1" x14ac:dyDescent="0.2">
      <c r="A13" s="40" t="s">
        <v>53</v>
      </c>
      <c r="B13" s="40"/>
      <c r="C13" s="40"/>
      <c r="D13" s="40"/>
      <c r="E13" s="40"/>
      <c r="F13" s="40"/>
      <c r="G13" s="40"/>
      <c r="H13" s="40"/>
      <c r="I13" s="40"/>
      <c r="J13" s="2"/>
    </row>
    <row r="14" spans="1:10" ht="15" customHeight="1" x14ac:dyDescent="0.2">
      <c r="A14" s="42" t="s">
        <v>66</v>
      </c>
      <c r="B14" s="1"/>
      <c r="C14" s="27" t="s">
        <v>54</v>
      </c>
      <c r="D14" s="7">
        <v>21</v>
      </c>
      <c r="E14" s="7">
        <v>23</v>
      </c>
      <c r="F14" s="7">
        <v>23</v>
      </c>
      <c r="G14" s="7">
        <v>25</v>
      </c>
      <c r="H14" s="6">
        <f t="shared" ref="H14:H24" si="1">SUM(D14:G14)</f>
        <v>92</v>
      </c>
      <c r="I14" s="41">
        <f>SUM(H14:H16)</f>
        <v>198</v>
      </c>
      <c r="J14" s="43">
        <v>18</v>
      </c>
    </row>
    <row r="15" spans="1:10" ht="15" customHeight="1" x14ac:dyDescent="0.2">
      <c r="A15" s="42"/>
      <c r="B15" s="1"/>
      <c r="C15" s="27" t="s">
        <v>29</v>
      </c>
      <c r="D15" s="8">
        <v>22</v>
      </c>
      <c r="E15" s="8">
        <v>20</v>
      </c>
      <c r="F15" s="8">
        <v>20</v>
      </c>
      <c r="G15" s="8">
        <v>23</v>
      </c>
      <c r="H15" s="6">
        <f t="shared" si="1"/>
        <v>85</v>
      </c>
      <c r="I15" s="41"/>
      <c r="J15" s="43"/>
    </row>
    <row r="16" spans="1:10" ht="15" customHeight="1" x14ac:dyDescent="0.2">
      <c r="A16" s="42"/>
      <c r="B16" s="8" t="s">
        <v>10</v>
      </c>
      <c r="C16" s="27" t="s">
        <v>40</v>
      </c>
      <c r="D16" s="8">
        <v>22</v>
      </c>
      <c r="E16" s="8">
        <v>20</v>
      </c>
      <c r="F16" s="8">
        <v>21</v>
      </c>
      <c r="G16" s="8">
        <v>21</v>
      </c>
      <c r="H16" s="6">
        <f>(D16+E16)/2</f>
        <v>21</v>
      </c>
      <c r="I16" s="41"/>
      <c r="J16" s="43"/>
    </row>
    <row r="17" spans="1:10" ht="15" customHeight="1" x14ac:dyDescent="0.2">
      <c r="A17" s="40" t="s">
        <v>51</v>
      </c>
      <c r="B17" s="40"/>
      <c r="C17" s="40"/>
      <c r="D17" s="40"/>
      <c r="E17" s="40"/>
      <c r="F17" s="40"/>
      <c r="G17" s="40"/>
      <c r="H17" s="40"/>
      <c r="I17" s="40"/>
      <c r="J17" s="29"/>
    </row>
    <row r="18" spans="1:10" ht="15" customHeight="1" x14ac:dyDescent="0.2">
      <c r="A18" s="42" t="s">
        <v>67</v>
      </c>
      <c r="B18" s="1"/>
      <c r="C18" s="27" t="s">
        <v>52</v>
      </c>
      <c r="D18" s="7">
        <v>20</v>
      </c>
      <c r="E18" s="7">
        <v>20</v>
      </c>
      <c r="F18" s="7">
        <v>21</v>
      </c>
      <c r="G18" s="7">
        <v>23</v>
      </c>
      <c r="H18" s="6">
        <f>SUM(D18:G18)</f>
        <v>84</v>
      </c>
      <c r="I18" s="44">
        <f>SUM(H18:H20)</f>
        <v>185</v>
      </c>
      <c r="J18" s="43">
        <v>15</v>
      </c>
    </row>
    <row r="19" spans="1:10" ht="15" customHeight="1" x14ac:dyDescent="0.2">
      <c r="A19" s="42"/>
      <c r="B19" s="1"/>
      <c r="C19" s="27" t="s">
        <v>22</v>
      </c>
      <c r="D19" s="7">
        <v>23</v>
      </c>
      <c r="E19" s="7">
        <v>16</v>
      </c>
      <c r="F19" s="7">
        <v>23</v>
      </c>
      <c r="G19" s="7">
        <v>17</v>
      </c>
      <c r="H19" s="6">
        <f t="shared" ref="H19" si="2">SUM(D19:G19)</f>
        <v>79</v>
      </c>
      <c r="I19" s="45"/>
      <c r="J19" s="43"/>
    </row>
    <row r="20" spans="1:10" ht="15" customHeight="1" x14ac:dyDescent="0.2">
      <c r="A20" s="42"/>
      <c r="B20" s="8" t="s">
        <v>10</v>
      </c>
      <c r="C20" s="27" t="s">
        <v>34</v>
      </c>
      <c r="D20" s="7">
        <v>22</v>
      </c>
      <c r="E20" s="7">
        <v>22</v>
      </c>
      <c r="F20" s="7">
        <v>20</v>
      </c>
      <c r="G20" s="7">
        <v>22</v>
      </c>
      <c r="H20" s="6">
        <f>(D20+E20)/2</f>
        <v>22</v>
      </c>
      <c r="I20" s="46"/>
      <c r="J20" s="43"/>
    </row>
    <row r="21" spans="1:10" ht="15" customHeight="1" x14ac:dyDescent="0.2">
      <c r="A21" s="40" t="s">
        <v>55</v>
      </c>
      <c r="B21" s="40"/>
      <c r="C21" s="40"/>
      <c r="D21" s="40"/>
      <c r="E21" s="40"/>
      <c r="F21" s="40"/>
      <c r="G21" s="40"/>
      <c r="H21" s="40"/>
      <c r="I21" s="40"/>
      <c r="J21" s="29"/>
    </row>
    <row r="22" spans="1:10" ht="15" customHeight="1" x14ac:dyDescent="0.2">
      <c r="A22" s="42" t="s">
        <v>68</v>
      </c>
      <c r="B22" s="1"/>
      <c r="C22" s="27" t="s">
        <v>33</v>
      </c>
      <c r="D22" s="7">
        <v>17</v>
      </c>
      <c r="E22" s="7">
        <v>16</v>
      </c>
      <c r="F22" s="7">
        <v>22</v>
      </c>
      <c r="G22" s="7">
        <v>16</v>
      </c>
      <c r="H22" s="6">
        <f t="shared" si="1"/>
        <v>71</v>
      </c>
      <c r="I22" s="41">
        <f>SUM(H22:H24)</f>
        <v>159</v>
      </c>
      <c r="J22" s="43">
        <v>12</v>
      </c>
    </row>
    <row r="23" spans="1:10" ht="15" customHeight="1" x14ac:dyDescent="0.2">
      <c r="A23" s="42"/>
      <c r="B23" s="1"/>
      <c r="C23" s="27" t="s">
        <v>24</v>
      </c>
      <c r="D23" s="7">
        <v>20</v>
      </c>
      <c r="E23" s="7">
        <v>17</v>
      </c>
      <c r="F23" s="7">
        <v>17</v>
      </c>
      <c r="G23" s="7">
        <v>17</v>
      </c>
      <c r="H23" s="6">
        <f t="shared" si="1"/>
        <v>71</v>
      </c>
      <c r="I23" s="41"/>
      <c r="J23" s="43"/>
    </row>
    <row r="24" spans="1:10" ht="15" customHeight="1" x14ac:dyDescent="0.2">
      <c r="A24" s="42"/>
      <c r="B24" s="8" t="s">
        <v>10</v>
      </c>
      <c r="C24" s="27" t="s">
        <v>36</v>
      </c>
      <c r="D24" s="7">
        <v>5</v>
      </c>
      <c r="E24" s="7">
        <v>12</v>
      </c>
      <c r="F24" s="7"/>
      <c r="G24" s="7"/>
      <c r="H24" s="6">
        <f t="shared" si="1"/>
        <v>17</v>
      </c>
      <c r="I24" s="41"/>
      <c r="J24" s="43"/>
    </row>
  </sheetData>
  <mergeCells count="17">
    <mergeCell ref="J9:J12"/>
    <mergeCell ref="A17:I17"/>
    <mergeCell ref="A18:A20"/>
    <mergeCell ref="I18:I20"/>
    <mergeCell ref="J18:J20"/>
    <mergeCell ref="A22:A24"/>
    <mergeCell ref="I22:I24"/>
    <mergeCell ref="J14:J16"/>
    <mergeCell ref="J22:J24"/>
    <mergeCell ref="I14:I16"/>
    <mergeCell ref="A21:I21"/>
    <mergeCell ref="A14:A16"/>
    <mergeCell ref="A5:H5"/>
    <mergeCell ref="A8:I8"/>
    <mergeCell ref="A13:I13"/>
    <mergeCell ref="I9:I12"/>
    <mergeCell ref="A9:A12"/>
  </mergeCells>
  <pageMargins left="1.95" right="0.7" top="0.75" bottom="0.75" header="0.3" footer="0.3"/>
  <pageSetup paperSize="9" scale="9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K19" sqref="K19"/>
    </sheetView>
  </sheetViews>
  <sheetFormatPr defaultRowHeight="12.75" x14ac:dyDescent="0.2"/>
  <cols>
    <col min="3" max="3" width="21.140625" customWidth="1"/>
    <col min="8" max="8" width="9.7109375" customWidth="1"/>
  </cols>
  <sheetData>
    <row r="1" spans="1:10" x14ac:dyDescent="0.2">
      <c r="A1" s="12"/>
      <c r="C1" s="9" t="s">
        <v>16</v>
      </c>
      <c r="I1" s="12"/>
      <c r="J1" s="12"/>
    </row>
    <row r="2" spans="1:10" x14ac:dyDescent="0.2">
      <c r="A2" s="12"/>
      <c r="C2" s="9" t="s">
        <v>15</v>
      </c>
      <c r="I2" s="12"/>
      <c r="J2" s="12"/>
    </row>
    <row r="3" spans="1:10" x14ac:dyDescent="0.2">
      <c r="A3" s="12"/>
      <c r="C3" s="9"/>
      <c r="I3" s="12"/>
      <c r="J3" s="12"/>
    </row>
    <row r="4" spans="1:10" x14ac:dyDescent="0.2">
      <c r="A4" s="12"/>
      <c r="I4" s="12"/>
      <c r="J4" s="12"/>
    </row>
    <row r="5" spans="1:10" ht="20.25" x14ac:dyDescent="0.3">
      <c r="B5" s="39"/>
      <c r="C5" s="39"/>
      <c r="D5" s="39"/>
      <c r="E5" s="39"/>
      <c r="F5" s="39"/>
      <c r="G5" s="39"/>
      <c r="H5" s="39"/>
      <c r="I5" s="39"/>
    </row>
    <row r="6" spans="1:10" x14ac:dyDescent="0.2">
      <c r="A6" s="12"/>
      <c r="I6" s="12"/>
      <c r="J6" s="12"/>
    </row>
    <row r="7" spans="1:10" x14ac:dyDescent="0.2">
      <c r="A7" s="26" t="s">
        <v>61</v>
      </c>
      <c r="B7" s="2" t="s">
        <v>12</v>
      </c>
      <c r="C7" s="2" t="s">
        <v>0</v>
      </c>
      <c r="D7" s="1" t="s">
        <v>1</v>
      </c>
      <c r="E7" s="1" t="s">
        <v>6</v>
      </c>
      <c r="F7" s="8" t="s">
        <v>7</v>
      </c>
      <c r="G7" s="8" t="s">
        <v>8</v>
      </c>
      <c r="H7" s="11" t="s">
        <v>3</v>
      </c>
      <c r="I7" s="26" t="s">
        <v>59</v>
      </c>
      <c r="J7" s="26" t="s">
        <v>60</v>
      </c>
    </row>
    <row r="8" spans="1:10" ht="15" customHeight="1" x14ac:dyDescent="0.2">
      <c r="B8" s="49" t="s">
        <v>56</v>
      </c>
      <c r="C8" s="50"/>
      <c r="D8" s="50"/>
      <c r="E8" s="50"/>
      <c r="F8" s="50"/>
      <c r="G8" s="50"/>
      <c r="H8" s="50"/>
      <c r="I8" s="50"/>
      <c r="J8" s="50"/>
    </row>
    <row r="9" spans="1:10" ht="15" customHeight="1" x14ac:dyDescent="0.2">
      <c r="A9" s="54" t="s">
        <v>65</v>
      </c>
      <c r="B9" s="1"/>
      <c r="C9" s="19" t="s">
        <v>37</v>
      </c>
      <c r="D9" s="7">
        <v>21</v>
      </c>
      <c r="E9" s="7">
        <v>23</v>
      </c>
      <c r="F9" s="7">
        <v>24</v>
      </c>
      <c r="G9" s="7">
        <v>23</v>
      </c>
      <c r="H9" s="30">
        <f t="shared" ref="H9:H16" si="0">SUM(D9:G9)</f>
        <v>91</v>
      </c>
      <c r="I9" s="44">
        <f>SUM(H9,H11,H12)</f>
        <v>196</v>
      </c>
      <c r="J9" s="51">
        <v>25</v>
      </c>
    </row>
    <row r="10" spans="1:10" ht="15" customHeight="1" x14ac:dyDescent="0.2">
      <c r="A10" s="55"/>
      <c r="B10" s="1"/>
      <c r="C10" s="19" t="s">
        <v>38</v>
      </c>
      <c r="D10" s="7">
        <v>13</v>
      </c>
      <c r="E10" s="7">
        <v>18</v>
      </c>
      <c r="F10" s="7">
        <v>14</v>
      </c>
      <c r="G10" s="7">
        <v>19</v>
      </c>
      <c r="H10" s="6">
        <f t="shared" si="0"/>
        <v>64</v>
      </c>
      <c r="I10" s="45"/>
      <c r="J10" s="52"/>
    </row>
    <row r="11" spans="1:10" ht="15" customHeight="1" x14ac:dyDescent="0.2">
      <c r="A11" s="55"/>
      <c r="B11" s="1"/>
      <c r="C11" s="19" t="s">
        <v>39</v>
      </c>
      <c r="D11" s="7">
        <v>19</v>
      </c>
      <c r="E11" s="7">
        <v>15</v>
      </c>
      <c r="F11" s="7">
        <v>18</v>
      </c>
      <c r="G11" s="7">
        <v>21</v>
      </c>
      <c r="H11" s="30">
        <f t="shared" si="0"/>
        <v>73</v>
      </c>
      <c r="I11" s="45"/>
      <c r="J11" s="52"/>
    </row>
    <row r="12" spans="1:10" ht="15" customHeight="1" x14ac:dyDescent="0.2">
      <c r="A12" s="55"/>
      <c r="B12" s="8" t="s">
        <v>10</v>
      </c>
      <c r="C12" s="19" t="s">
        <v>20</v>
      </c>
      <c r="D12" s="7">
        <v>20</v>
      </c>
      <c r="E12" s="7">
        <v>12</v>
      </c>
      <c r="F12" s="7"/>
      <c r="G12" s="7"/>
      <c r="H12" s="30">
        <f t="shared" si="0"/>
        <v>32</v>
      </c>
      <c r="I12" s="45"/>
      <c r="J12" s="52"/>
    </row>
    <row r="13" spans="1:10" ht="15" customHeight="1" x14ac:dyDescent="0.2">
      <c r="A13" s="56"/>
      <c r="B13" s="8" t="s">
        <v>10</v>
      </c>
      <c r="C13" s="19" t="s">
        <v>31</v>
      </c>
      <c r="D13" s="7">
        <v>2</v>
      </c>
      <c r="E13" s="7">
        <v>2</v>
      </c>
      <c r="F13" s="7"/>
      <c r="G13" s="7"/>
      <c r="H13" s="6">
        <f t="shared" si="0"/>
        <v>4</v>
      </c>
      <c r="I13" s="46"/>
      <c r="J13" s="53"/>
    </row>
    <row r="14" spans="1:10" ht="15" customHeight="1" x14ac:dyDescent="0.2">
      <c r="B14" s="49" t="s">
        <v>58</v>
      </c>
      <c r="C14" s="50"/>
      <c r="D14" s="50"/>
      <c r="E14" s="50"/>
      <c r="F14" s="50"/>
      <c r="G14" s="50"/>
      <c r="H14" s="50"/>
      <c r="I14" s="50"/>
      <c r="J14" s="50"/>
    </row>
    <row r="15" spans="1:10" ht="15" customHeight="1" x14ac:dyDescent="0.2">
      <c r="A15" s="54" t="s">
        <v>66</v>
      </c>
      <c r="B15" s="1"/>
      <c r="C15" s="19" t="s">
        <v>27</v>
      </c>
      <c r="D15" s="7">
        <v>21</v>
      </c>
      <c r="E15" s="7">
        <v>23</v>
      </c>
      <c r="F15" s="7">
        <v>23</v>
      </c>
      <c r="G15" s="7">
        <v>19</v>
      </c>
      <c r="H15" s="31">
        <f t="shared" si="0"/>
        <v>86</v>
      </c>
      <c r="I15" s="44">
        <f>SUM(H15,H16,H17)</f>
        <v>181</v>
      </c>
      <c r="J15" s="51">
        <v>18</v>
      </c>
    </row>
    <row r="16" spans="1:10" ht="15" customHeight="1" x14ac:dyDescent="0.2">
      <c r="A16" s="55"/>
      <c r="B16" s="1"/>
      <c r="C16" s="19" t="s">
        <v>26</v>
      </c>
      <c r="D16" s="7">
        <v>18</v>
      </c>
      <c r="E16" s="7">
        <v>20</v>
      </c>
      <c r="F16" s="7">
        <v>17</v>
      </c>
      <c r="G16" s="7">
        <v>19</v>
      </c>
      <c r="H16" s="31">
        <f t="shared" si="0"/>
        <v>74</v>
      </c>
      <c r="I16" s="45"/>
      <c r="J16" s="52"/>
    </row>
    <row r="17" spans="1:10" ht="15" customHeight="1" x14ac:dyDescent="0.2">
      <c r="A17" s="56"/>
      <c r="B17" s="8" t="s">
        <v>10</v>
      </c>
      <c r="C17" s="19" t="s">
        <v>42</v>
      </c>
      <c r="D17" s="7">
        <v>12</v>
      </c>
      <c r="E17" s="7">
        <v>9</v>
      </c>
      <c r="F17" s="7"/>
      <c r="G17" s="7"/>
      <c r="H17" s="31">
        <f>SUM(D17:G17)</f>
        <v>21</v>
      </c>
      <c r="I17" s="46"/>
      <c r="J17" s="53"/>
    </row>
    <row r="18" spans="1:10" ht="12.75" customHeight="1" x14ac:dyDescent="0.2">
      <c r="B18" s="47" t="s">
        <v>57</v>
      </c>
      <c r="C18" s="48"/>
      <c r="D18" s="48"/>
      <c r="E18" s="48"/>
      <c r="F18" s="48"/>
      <c r="G18" s="48"/>
      <c r="H18" s="48"/>
      <c r="I18" s="48"/>
      <c r="J18" s="48"/>
    </row>
    <row r="19" spans="1:10" ht="15" customHeight="1" x14ac:dyDescent="0.2">
      <c r="A19" s="54" t="s">
        <v>67</v>
      </c>
      <c r="B19" s="1"/>
      <c r="C19" s="19" t="s">
        <v>43</v>
      </c>
      <c r="D19" s="7">
        <v>18</v>
      </c>
      <c r="E19" s="7">
        <v>21</v>
      </c>
      <c r="F19" s="7">
        <v>23</v>
      </c>
      <c r="G19" s="7">
        <v>22</v>
      </c>
      <c r="H19" s="30">
        <f>SUM(D19:G19)</f>
        <v>84</v>
      </c>
      <c r="I19" s="44">
        <f>SUM(H19,H21,H22)</f>
        <v>175</v>
      </c>
      <c r="J19" s="51">
        <v>15</v>
      </c>
    </row>
    <row r="20" spans="1:10" ht="15" customHeight="1" x14ac:dyDescent="0.2">
      <c r="A20" s="55"/>
      <c r="B20" s="1"/>
      <c r="C20" s="19" t="s">
        <v>28</v>
      </c>
      <c r="D20" s="7">
        <v>16</v>
      </c>
      <c r="E20" s="7">
        <v>17</v>
      </c>
      <c r="F20" s="7">
        <v>12</v>
      </c>
      <c r="G20" s="7">
        <v>14</v>
      </c>
      <c r="H20" s="6">
        <f>SUM(D20:G20)</f>
        <v>59</v>
      </c>
      <c r="I20" s="45"/>
      <c r="J20" s="52"/>
    </row>
    <row r="21" spans="1:10" ht="15" customHeight="1" x14ac:dyDescent="0.2">
      <c r="A21" s="55"/>
      <c r="B21" s="1"/>
      <c r="C21" s="19" t="s">
        <v>50</v>
      </c>
      <c r="D21" s="7">
        <v>16</v>
      </c>
      <c r="E21" s="7">
        <v>19</v>
      </c>
      <c r="F21" s="7">
        <v>16</v>
      </c>
      <c r="G21" s="7">
        <v>19</v>
      </c>
      <c r="H21" s="30">
        <f>SUM(D21:G21)</f>
        <v>70</v>
      </c>
      <c r="I21" s="45"/>
      <c r="J21" s="52"/>
    </row>
    <row r="22" spans="1:10" ht="15" customHeight="1" x14ac:dyDescent="0.2">
      <c r="A22" s="56"/>
      <c r="B22" s="8" t="s">
        <v>10</v>
      </c>
      <c r="C22" s="19" t="s">
        <v>46</v>
      </c>
      <c r="D22" s="7">
        <v>9</v>
      </c>
      <c r="E22" s="7">
        <v>12</v>
      </c>
      <c r="F22" s="7"/>
      <c r="G22" s="7"/>
      <c r="H22" s="30">
        <f>SUM(D22:G22)</f>
        <v>21</v>
      </c>
      <c r="I22" s="46"/>
      <c r="J22" s="53"/>
    </row>
  </sheetData>
  <mergeCells count="13">
    <mergeCell ref="A19:A22"/>
    <mergeCell ref="A9:A13"/>
    <mergeCell ref="A15:A17"/>
    <mergeCell ref="B14:J14"/>
    <mergeCell ref="B5:I5"/>
    <mergeCell ref="B18:J18"/>
    <mergeCell ref="I19:I22"/>
    <mergeCell ref="B8:J8"/>
    <mergeCell ref="I9:I13"/>
    <mergeCell ref="I15:I17"/>
    <mergeCell ref="J19:J22"/>
    <mergeCell ref="J9:J13"/>
    <mergeCell ref="J15:J17"/>
  </mergeCells>
  <pageMargins left="1.32" right="0.7" top="0.75" bottom="0.75" header="0.3" footer="0.3"/>
  <pageSetup paperSize="9" scale="10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TRANŠEJA</vt:lpstr>
      <vt:lpstr>APLIS</vt:lpstr>
      <vt:lpstr>TRANŠEJA_KOM</vt:lpstr>
      <vt:lpstr>APLIS_KOM</vt:lpstr>
      <vt:lpstr>APLIS!Print_Area</vt:lpstr>
    </vt:vector>
  </TitlesOfParts>
  <Company>WooT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Dainis</cp:lastModifiedBy>
  <cp:lastPrinted>2017-06-17T14:41:38Z</cp:lastPrinted>
  <dcterms:created xsi:type="dcterms:W3CDTF">2009-06-12T12:29:55Z</dcterms:created>
  <dcterms:modified xsi:type="dcterms:W3CDTF">2017-06-19T11:00:49Z</dcterms:modified>
</cp:coreProperties>
</file>